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980" windowHeight="1185"/>
  </bookViews>
  <sheets>
    <sheet name="Лист 1" sheetId="4" r:id="rId1"/>
  </sheets>
  <definedNames>
    <definedName name="_xlnm._FilterDatabase" localSheetId="0" hidden="1">'Лист 1'!$A$6:$I$6</definedName>
    <definedName name="_xlnm.Print_Titles" localSheetId="0">'Лист 1'!$4:$6</definedName>
  </definedNames>
  <calcPr calcId="145621"/>
</workbook>
</file>

<file path=xl/calcChain.xml><?xml version="1.0" encoding="utf-8"?>
<calcChain xmlns="http://schemas.openxmlformats.org/spreadsheetml/2006/main">
  <c r="D194" i="4" l="1"/>
  <c r="C194" i="4"/>
  <c r="C199" i="4" l="1"/>
  <c r="I9" i="4"/>
  <c r="I11" i="4"/>
  <c r="I12" i="4"/>
  <c r="I13" i="4"/>
  <c r="I15" i="4"/>
  <c r="I16" i="4"/>
  <c r="I17" i="4"/>
  <c r="I18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8" i="4"/>
  <c r="I39" i="4"/>
  <c r="I41" i="4"/>
  <c r="I42" i="4"/>
  <c r="I43" i="4"/>
  <c r="I45" i="4"/>
  <c r="I46" i="4"/>
  <c r="I47" i="4"/>
  <c r="I48" i="4"/>
  <c r="I49" i="4"/>
  <c r="I50" i="4"/>
  <c r="I53" i="4"/>
  <c r="I54" i="4"/>
  <c r="I57" i="4"/>
  <c r="I58" i="4"/>
  <c r="I59" i="4"/>
  <c r="I60" i="4"/>
  <c r="I63" i="4"/>
  <c r="I64" i="4"/>
  <c r="I65" i="4"/>
  <c r="I66" i="4"/>
  <c r="I67" i="4"/>
  <c r="I68" i="4"/>
  <c r="I70" i="4"/>
  <c r="I71" i="4"/>
  <c r="I73" i="4"/>
  <c r="I74" i="4"/>
  <c r="I76" i="4"/>
  <c r="I77" i="4"/>
  <c r="I78" i="4"/>
  <c r="I79" i="4"/>
  <c r="I81" i="4"/>
  <c r="I82" i="4"/>
  <c r="I83" i="4"/>
  <c r="I85" i="4"/>
  <c r="I87" i="4"/>
  <c r="I88" i="4"/>
  <c r="I89" i="4"/>
  <c r="I92" i="4"/>
  <c r="I93" i="4"/>
  <c r="I94" i="4"/>
  <c r="I95" i="4"/>
  <c r="I96" i="4"/>
  <c r="I97" i="4"/>
  <c r="I99" i="4"/>
  <c r="I100" i="4"/>
  <c r="I101" i="4"/>
  <c r="I102" i="4"/>
  <c r="I103" i="4"/>
  <c r="I106" i="4"/>
  <c r="I107" i="4"/>
  <c r="I110" i="4"/>
  <c r="I111" i="4"/>
  <c r="I112" i="4"/>
  <c r="I113" i="4"/>
  <c r="I114" i="4"/>
  <c r="I115" i="4"/>
  <c r="I116" i="4"/>
  <c r="I117" i="4"/>
  <c r="I118" i="4"/>
  <c r="I122" i="4"/>
  <c r="I123" i="4"/>
  <c r="I126" i="4"/>
  <c r="I127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53" i="4"/>
  <c r="I155" i="4"/>
  <c r="I156" i="4"/>
  <c r="I157" i="4"/>
  <c r="I158" i="4"/>
  <c r="I160" i="4"/>
  <c r="I161" i="4"/>
  <c r="I162" i="4"/>
  <c r="I163" i="4"/>
  <c r="I164" i="4"/>
  <c r="I166" i="4"/>
  <c r="I168" i="4"/>
  <c r="I172" i="4"/>
  <c r="I174" i="4"/>
  <c r="I175" i="4"/>
  <c r="I176" i="4"/>
  <c r="I177" i="4"/>
  <c r="I178" i="4"/>
  <c r="I179" i="4"/>
  <c r="I180" i="4"/>
  <c r="I181" i="4"/>
  <c r="I182" i="4"/>
  <c r="I184" i="4"/>
  <c r="I185" i="4"/>
  <c r="I187" i="4"/>
  <c r="I188" i="4"/>
  <c r="I195" i="4"/>
  <c r="I196" i="4"/>
  <c r="I197" i="4"/>
  <c r="I198" i="4"/>
  <c r="I201" i="4"/>
  <c r="I8" i="4"/>
  <c r="I7" i="4"/>
  <c r="G201" i="4" l="1"/>
  <c r="H201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7" i="4"/>
  <c r="H198" i="4"/>
  <c r="H8" i="4"/>
  <c r="H7" i="4"/>
  <c r="E194" i="4"/>
  <c r="F194" i="4"/>
  <c r="G9" i="4" l="1"/>
  <c r="G10" i="4"/>
  <c r="G11" i="4"/>
  <c r="G12" i="4"/>
  <c r="G13" i="4"/>
  <c r="G14" i="4"/>
  <c r="G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3" i="4"/>
  <c r="G64" i="4"/>
  <c r="G65" i="4"/>
  <c r="G66" i="4"/>
  <c r="G67" i="4"/>
  <c r="G68" i="4"/>
  <c r="G70" i="4"/>
  <c r="G71" i="4"/>
  <c r="G73" i="4"/>
  <c r="G74" i="4"/>
  <c r="G75" i="4"/>
  <c r="G76" i="4"/>
  <c r="G77" i="4"/>
  <c r="G78" i="4"/>
  <c r="G79" i="4"/>
  <c r="G80" i="4"/>
  <c r="G81" i="4"/>
  <c r="G82" i="4"/>
  <c r="G83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7" i="4"/>
  <c r="G198" i="4"/>
  <c r="G8" i="4"/>
  <c r="G7" i="4"/>
  <c r="I194" i="4"/>
  <c r="D199" i="4"/>
  <c r="D200" i="4" s="1"/>
  <c r="E199" i="4"/>
  <c r="F199" i="4"/>
  <c r="F200" i="4" s="1"/>
  <c r="F202" i="4" s="1"/>
  <c r="I199" i="4"/>
  <c r="G199" i="4" l="1"/>
  <c r="H199" i="4"/>
  <c r="E200" i="4"/>
  <c r="D202" i="4"/>
  <c r="G202" i="4" s="1"/>
  <c r="G200" i="4"/>
  <c r="D152" i="4"/>
  <c r="E152" i="4"/>
  <c r="F152" i="4"/>
  <c r="C152" i="4"/>
  <c r="H200" i="4" l="1"/>
  <c r="E202" i="4"/>
  <c r="H202" i="4" s="1"/>
  <c r="C200" i="4"/>
  <c r="C202" i="4" s="1"/>
  <c r="I202" i="4" s="1"/>
  <c r="I152" i="4"/>
  <c r="I200" i="4" l="1"/>
</calcChain>
</file>

<file path=xl/sharedStrings.xml><?xml version="1.0" encoding="utf-8"?>
<sst xmlns="http://schemas.openxmlformats.org/spreadsheetml/2006/main" count="397" uniqueCount="382">
  <si>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</si>
  <si>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</si>
  <si>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</si>
  <si>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</si>
  <si>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</si>
  <si>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</si>
  <si>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</si>
  <si>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01  1  00  00000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</si>
  <si>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</si>
  <si>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01  2  00  00000</t>
  </si>
  <si>
    <t>Расходы на обеспечение деятельности (оказание услуг) государственных учреждений</t>
  </si>
  <si>
    <t>Подпрограмма "Охрана здоровья матери и ребенка"</t>
  </si>
  <si>
    <t>01  4  00  00000</t>
  </si>
  <si>
    <t>Подпрограмма "Развитие медицинской реабилитации и санаторно-курортного лечения, в том числе детям"</t>
  </si>
  <si>
    <t>01  5  00  00000</t>
  </si>
  <si>
    <t>Подпрограмма "Оказание паллиативной помощи, в том числе детям"</t>
  </si>
  <si>
    <t>01  6  00  00000</t>
  </si>
  <si>
    <t>Подпрограмма "Совершенствование системы лекарственного обеспечения, в том числе в амбулаторных условиях"</t>
  </si>
  <si>
    <t>01  7  00  00000</t>
  </si>
  <si>
    <t>Подпрограмма "Развитие информатизации в здравоохранении"</t>
  </si>
  <si>
    <t>01  8  00  00000</t>
  </si>
  <si>
    <t>Подпрограмма "Совершенствование системы территориального планирования здравоохранения Калужской области"</t>
  </si>
  <si>
    <t>01  9  00  00000</t>
  </si>
  <si>
    <t>Центральный аппарат</t>
  </si>
  <si>
    <t>Подпрограмма "Кадровые ресурсы здравоохранения Калужской области"</t>
  </si>
  <si>
    <t>01  Б  00  00000</t>
  </si>
  <si>
    <t>Государственная программа Калужской области "Развитие образования в Калужской области"</t>
  </si>
  <si>
    <t>02  0  00  00000</t>
  </si>
  <si>
    <t>02  0  00  00400</t>
  </si>
  <si>
    <t>02  0  00  00590</t>
  </si>
  <si>
    <t>Подпрограмма "Развитие дошкольного образования"</t>
  </si>
  <si>
    <t>02  1  00  00000</t>
  </si>
  <si>
    <t>Подпрограмма "Развитие общего образования"</t>
  </si>
  <si>
    <t>02  2  00  00000</t>
  </si>
  <si>
    <t>Подпрограмма "Развитие дополнительного образования детей"</t>
  </si>
  <si>
    <t>02  3  00  00000</t>
  </si>
  <si>
    <t>Подпрограмма "Развитие профессионального образования"</t>
  </si>
  <si>
    <t>02  4  00  00000</t>
  </si>
  <si>
    <t>Подпрограмма "Создание условий для получения качественного образования"</t>
  </si>
  <si>
    <t>02  5  00  00000</t>
  </si>
  <si>
    <t>Подпрограмма "Поддержка научно-исследовательской деятельности"</t>
  </si>
  <si>
    <t>02  7  00  00000</t>
  </si>
  <si>
    <t>Подпрограмма "Обеспечение функционирования системы образования региона и реализации государственной программы"</t>
  </si>
  <si>
    <t>02  8  00  00000</t>
  </si>
  <si>
    <t>Подпрограмма "Организация отдыха и оздоровления детей Калужской области"</t>
  </si>
  <si>
    <t>02  9  00  00000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</si>
  <si>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</si>
  <si>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</si>
  <si>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Основное мероприятие "На обеспечение реализации государственной программы"</t>
  </si>
  <si>
    <t>03  0  01  00000</t>
  </si>
  <si>
    <t>Подпрограмма "Развитие мер социальной поддержки отдельных категорий граждан"</t>
  </si>
  <si>
    <t>03  1  00  00000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</si>
  <si>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</si>
  <si>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03  2  00  00000</t>
  </si>
  <si>
    <t>Подпрограмма "Государственная поддержка социально ориентированных некоммерческих организаций"</t>
  </si>
  <si>
    <t>03  3  00  00000</t>
  </si>
  <si>
    <t>Государственная программа Калужской области "Доступная среда в Калужской области"</t>
  </si>
  <si>
    <t>04  0  00  00000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</si>
  <si>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</si>
  <si>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04  0  01  00000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</si>
  <si>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</si>
  <si>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04  0  02  00000</t>
  </si>
  <si>
    <t>Основное мероприятие "Информационно-методическое и кадровое обеспечение системы реабилитации и социальной интеграции инвалидов в Калужской области"</t>
  </si>
  <si>
    <t>04  0  03  00000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</si>
  <si>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</si>
  <si>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04  0  04  00000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</si>
  <si>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</si>
  <si>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</si>
  <si>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05  0  00  00400</t>
  </si>
  <si>
    <t>05  0  00  00590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</si>
  <si>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</si>
  <si>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05  1  00  00000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</si>
  <si>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</si>
  <si>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05  2  00  00000</t>
  </si>
  <si>
    <t>Подпрограмма "Обеспечение жильем молодых семей"</t>
  </si>
  <si>
    <t>05  3  00  00000</t>
  </si>
  <si>
    <t>Подпрограмма "Развитие арендного фонда жилья в Калужской области - жилье для профессионалов"</t>
  </si>
  <si>
    <t>05  4  00  00000</t>
  </si>
  <si>
    <t>Подпрограмма "Поддержка ипотечного жилищного кредитования"</t>
  </si>
  <si>
    <t>05  6  00  00000</t>
  </si>
  <si>
    <t>Подпрограмма "Чистая вода в Калужской области"</t>
  </si>
  <si>
    <t>05  7  00  00000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</si>
  <si>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</si>
  <si>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05  8  00  00000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</si>
  <si>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</si>
  <si>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05  9  00  00000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</si>
  <si>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</si>
  <si>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 Б  00  00000</t>
  </si>
  <si>
    <t>Подпрограмма "Обеспечение государственного жилищного контроля (надзора) на территории Калужской области"</t>
  </si>
  <si>
    <t>05  Г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</si>
  <si>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</si>
  <si>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</si>
  <si>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Основное мероприятие "Совершенствование организации государственной и иной службы российского казачества"</t>
  </si>
  <si>
    <t>06  0  01  00000</t>
  </si>
  <si>
    <t>Государственная программа Калужской области "Развитие рынка труда в Калужской области"</t>
  </si>
  <si>
    <t>07  0  00  00000</t>
  </si>
  <si>
    <t>Подпрограмма "Содействие занятости населения Калужской области"</t>
  </si>
  <si>
    <t>07  1  00  00000</t>
  </si>
  <si>
    <t>Подпрограмма "Улучшение условий и охраны труда в организациях на территории Калужской области"</t>
  </si>
  <si>
    <t>07  3  00  00000</t>
  </si>
  <si>
    <t>Подпрограмма "Сопровождение инвалидов молодого возраста при трудоустройстве в рамках мероприятий по содействию занятости населения"</t>
  </si>
  <si>
    <t>07  5  00  00000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</si>
  <si>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</si>
  <si>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</si>
  <si>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10  0  00  00590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</si>
  <si>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</si>
  <si>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10  0  00  00770</t>
  </si>
  <si>
    <t>Подпрограмма  "Обеспечение вызова экстренных оперативных служб по единому номеру "112" в Калужской области"</t>
  </si>
  <si>
    <t>10  2  00  00000</t>
  </si>
  <si>
    <t>Подпрограмма "Пожарная безопасность в Калужской области"</t>
  </si>
  <si>
    <t>10  3  00  00000</t>
  </si>
  <si>
    <t>Подпрограмма "Создание региональной интеграционной платформы аппаратно-программного комплекса "Безопасный город"</t>
  </si>
  <si>
    <t>10  6  00  00000</t>
  </si>
  <si>
    <t>Государственная программа Калужской области "Развитие культуры в Калужской области"</t>
  </si>
  <si>
    <t>11  0  00  00000</t>
  </si>
  <si>
    <t>Подпрограмма "Развитие учреждений культуры и образования в сфере культуры"</t>
  </si>
  <si>
    <t>11  1  00  00000</t>
  </si>
  <si>
    <t>Подпрограмма "Организация и проведение мероприятий в сфере культуры, искусства и кинематографии"</t>
  </si>
  <si>
    <t>11  2  00  00000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</si>
  <si>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</si>
  <si>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11  3  00  00000</t>
  </si>
  <si>
    <t>Подпрограмма "Обеспечение формирования и содержания архивных фондов в Калужской области"</t>
  </si>
  <si>
    <t>11  4  00  00000</t>
  </si>
  <si>
    <t>Подпрограмма "70-летию Великой Победы - достойную встречу"</t>
  </si>
  <si>
    <t>11  5  00  00000</t>
  </si>
  <si>
    <t>Подпрограмма "75-летию Великой Победы - достойную встречу"</t>
  </si>
  <si>
    <t>11  6  00  00000</t>
  </si>
  <si>
    <t>Государственная программа Калужской области "Охрана окружающей среды в Калужской области"</t>
  </si>
  <si>
    <t>12  0  00  00000</t>
  </si>
  <si>
    <t>12  0  00  00400</t>
  </si>
  <si>
    <t>12  0  00  00590</t>
  </si>
  <si>
    <t>Подпрограмма "Регулирование качества окружающей среды, повышение уровня экологического образования населения"</t>
  </si>
  <si>
    <t>12  1  00  00000</t>
  </si>
  <si>
    <t>Подпрограмма "Обеспечение реализации полномочий  в сфере административно-технического контроля"</t>
  </si>
  <si>
    <t>12  4  00  00000</t>
  </si>
  <si>
    <t>Подпрограмма "Развитие системы обращения с отходами производства и потребления"</t>
  </si>
  <si>
    <t>12  8  00  00000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</si>
  <si>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</si>
  <si>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</si>
  <si>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13  0  00  00400</t>
  </si>
  <si>
    <t>Подпрограмма "Развитие физической культуры, массового спорта и спорта высших достижений"</t>
  </si>
  <si>
    <t>13  1  00  00000</t>
  </si>
  <si>
    <t>Подпрограмма  "Повышение эффективности управления развитием отрасли физической культуры и спорта в Калужской области"</t>
  </si>
  <si>
    <t>13  2  00  00000</t>
  </si>
  <si>
    <t>Подпрограмма  "Развитие  материально-технической  базы для занятия населения области физической культурой и спортом"</t>
  </si>
  <si>
    <t>13  3  00  00000</t>
  </si>
  <si>
    <t>Государственная программа Калужской области "Экономическое развитие в Калужской области"</t>
  </si>
  <si>
    <t>15  0  00  00000</t>
  </si>
  <si>
    <t>15  0  00  00400</t>
  </si>
  <si>
    <t>15  0  00  00590</t>
  </si>
  <si>
    <t>Финансовое обеспечение закупок для нужд главных распорядителей бюджетных средств и подведомственных им казенных учреждений</t>
  </si>
  <si>
    <t>15  0  00  00610</t>
  </si>
  <si>
    <t>Подпрограмма "Формирование благоприятной инвестиционной среды в Калужской области"</t>
  </si>
  <si>
    <t>15  1  00  00000</t>
  </si>
  <si>
    <t>Подпрограмма "Развитие промышленного сектора экономики Калужской области"</t>
  </si>
  <si>
    <t>15  2  00  00000</t>
  </si>
  <si>
    <t>Подпрограмма "Совершенствование государственного управления и регулирования в Калужской области"</t>
  </si>
  <si>
    <t>15  7  00  00000</t>
  </si>
  <si>
    <t>Подпрограмма "Организация транспортного обслуживания населения на территории Калужской области"</t>
  </si>
  <si>
    <t>15  Д  00  00000</t>
  </si>
  <si>
    <t>Подпрограмма "Развитие торговли в Калужской области"</t>
  </si>
  <si>
    <t>15  И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</si>
  <si>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</si>
  <si>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</si>
  <si>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Военно-патриотическое воспитание граждан, формирование у молодежи положительной мотивации к прохождению военной службы</t>
  </si>
  <si>
    <t>22  0  00  07300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</si>
  <si>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</si>
  <si>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</si>
  <si>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Подпрограмма  "Развитие информационного общества и формирование электронного правительства в Калужской области"</t>
  </si>
  <si>
    <t>23  4  00  00000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</si>
  <si>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</si>
  <si>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23  5  00  00000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</si>
  <si>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</si>
  <si>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23  6  00  00000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</si>
  <si>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</si>
  <si>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</si>
  <si>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24  0  00  00400</t>
  </si>
  <si>
    <t>24  0  00  00590</t>
  </si>
  <si>
    <t>Подпрограмма "Совершенствование и развитие сети автомобильных дорог Калужской области"</t>
  </si>
  <si>
    <t>24  2  00  00000</t>
  </si>
  <si>
    <t>Подпрограмма "Повышение безопасности дорожного движения в Калужской области"</t>
  </si>
  <si>
    <t>24  Б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</si>
  <si>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</si>
  <si>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</si>
  <si>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Подпрограмма "Развитие сельского хозяйства и рынков сельскохозяйственной продукции в Калужской области"</t>
  </si>
  <si>
    <t>25  1  00  00000</t>
  </si>
  <si>
    <t>Подпрограмма "Повышение качества и доступности оказания государственных услуг и исполнения государственных функций"</t>
  </si>
  <si>
    <t>25  2  00  00000</t>
  </si>
  <si>
    <t>Подпрограмма "Развитие сельскохозяйственной кооперации в Калужской области"</t>
  </si>
  <si>
    <t>25  3  00  00000</t>
  </si>
  <si>
    <t>Подпрограмма "Устойчивое развитие сельских территорий Калужской области"</t>
  </si>
  <si>
    <t>25  4  00  00000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</si>
  <si>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</si>
  <si>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</si>
  <si>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Подпрограмма "Воспроизводство минерально-сырьевой базы, геологическое изучение недр в Калужской области"</t>
  </si>
  <si>
    <t>28  1  00  00000</t>
  </si>
  <si>
    <t>Подпрограмма "Использование водных ресурсов в Калужской области"</t>
  </si>
  <si>
    <t>28  2  00  00000</t>
  </si>
  <si>
    <t>Подпрограмма "Развитие водохозяйственного комплекса Калужской области"</t>
  </si>
  <si>
    <t>28  6  00  00000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</si>
  <si>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</si>
  <si>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</si>
  <si>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29  0  00  00400</t>
  </si>
  <si>
    <t>Осуществление отдельных полномочий в области  лесных отношений</t>
  </si>
  <si>
    <t>29  0  00  51290</t>
  </si>
  <si>
    <t>Подпрограмма "Охрана и защита лесов"</t>
  </si>
  <si>
    <t>29  1  00  00000</t>
  </si>
  <si>
    <t>Подпрограмма "Обеспечение использования лесов"</t>
  </si>
  <si>
    <t>29  2  00  00000</t>
  </si>
  <si>
    <t>Подпрограмма "Воспроизводство лесов"</t>
  </si>
  <si>
    <t>29  3  00  00000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</si>
  <si>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</si>
  <si>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</si>
  <si>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Основное мероприятие "Энергосбережение в сфере ЖКХ"</t>
  </si>
  <si>
    <t>30  0  02  00000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</si>
  <si>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</si>
  <si>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30  0  06  00000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</si>
  <si>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</si>
  <si>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</si>
  <si>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Основное мероприятие "Благоустройство территорий муниципальных образований Калужской области"</t>
  </si>
  <si>
    <t>31  0  01  00000</t>
  </si>
  <si>
    <t>Основное мероприятие "Благоустройство городских парков в городах с численностью населения до 250 тысяч человек"</t>
  </si>
  <si>
    <t>31  0  02  00000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</si>
  <si>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</si>
  <si>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</si>
  <si>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</si>
  <si>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33  0  01  00000</t>
  </si>
  <si>
    <t>Основное мероприятие "Мероприятия, направленные на реализацию проекта "У истоков российской независимости (Великое стояние на реке Угре 1480 г.)"</t>
  </si>
  <si>
    <t>33  0  04  00000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</si>
  <si>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области"</t>
  </si>
  <si>
    <t>33  0  05  00000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</si>
  <si>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</si>
  <si>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</si>
  <si>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38  0  00  00400</t>
  </si>
  <si>
    <t>Подпрограмма  "Территориальное планирование Калужской области"</t>
  </si>
  <si>
    <t>38  2  00  00000</t>
  </si>
  <si>
    <t>Подпрограмма "Управление земельно-имущественными ресурсами Калужской области"</t>
  </si>
  <si>
    <t>38  3  00  00000</t>
  </si>
  <si>
    <t>Государственная программа Калужской области "Развитие туризма в Калужской области"</t>
  </si>
  <si>
    <t>43  0  00  00000</t>
  </si>
  <si>
    <t>Основное мероприятие "Определение и поддержка приоритетных направлений туристской деятельности"</t>
  </si>
  <si>
    <t>43  0  02  00000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</si>
  <si>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</si>
  <si>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43  0  03  00000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</si>
  <si>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</si>
  <si>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</si>
  <si>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Подпрограмма  "Развитие малого и среднего, в том числе инновационного, предпринимательства в Калужской области"</t>
  </si>
  <si>
    <t>44  1  00  00000</t>
  </si>
  <si>
    <t>Подпрограмма "Создание и развитие технопарков в сфере высоких технологий в Калужской области"</t>
  </si>
  <si>
    <t>44  3  00  00000</t>
  </si>
  <si>
    <t>Государственная программа Калужской области "Семья и дети Калужской области"</t>
  </si>
  <si>
    <t>45  0  00  00000</t>
  </si>
  <si>
    <t>Подпрограмма "Демографическое развитие и семейная политика Калужской области"</t>
  </si>
  <si>
    <t>45  1  00  00000</t>
  </si>
  <si>
    <t>Подпрограмма "Развитие системы социального обслуживания семьи и детей Калужской области"</t>
  </si>
  <si>
    <t>45  2  00  00000</t>
  </si>
  <si>
    <t>Подпрограмма "Вместе с семьей"</t>
  </si>
  <si>
    <t>45  3  00  00000</t>
  </si>
  <si>
    <t>Подпрограмма "Право ребенка на семью"</t>
  </si>
  <si>
    <t>45  5  00  00000</t>
  </si>
  <si>
    <t>Подпрограмма "Старт в будущее"</t>
  </si>
  <si>
    <t>45  7  00  00000</t>
  </si>
  <si>
    <t>Государственная программа Калужской области "Молодежь Калужской области"</t>
  </si>
  <si>
    <t>46  0  00  00000</t>
  </si>
  <si>
    <t>Основное мероприятие "Вовлечение молодежи в социальную практику"</t>
  </si>
  <si>
    <t>46  0  01  00000</t>
  </si>
  <si>
    <t>Основное мероприятие "Поддержка молодежных инициатив и организация досуга молодежи"</t>
  </si>
  <si>
    <t>46  0  02  00000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</si>
  <si>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</si>
  <si>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</si>
  <si>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</si>
  <si>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47  0  04  00000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</si>
  <si>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</si>
  <si>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47  0  05  00000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</si>
  <si>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</si>
  <si>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47  0  06  00000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</si>
  <si>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</si>
  <si>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47  0  07  00000</t>
  </si>
  <si>
    <t>Основное мероприятие "Информационное обеспечение реализации Программы"</t>
  </si>
  <si>
    <t>47  0  08  00000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</si>
  <si>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</si>
  <si>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47  0  11  00000</t>
  </si>
  <si>
    <t>Ведомственная целевая программа "Информационная и внутренняя политика Калужской области"</t>
  </si>
  <si>
    <t>50  0  00  00000</t>
  </si>
  <si>
    <t>Основное мероприятие "Мероприятия в сфере внутренней политики"</t>
  </si>
  <si>
    <t>50  0  01  00000</t>
  </si>
  <si>
    <t>Основное мероприятие "Мероприятия в сфере информационной политики"</t>
  </si>
  <si>
    <t>50  0  02  00000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</si>
  <si>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</si>
  <si>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</si>
  <si>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Основное мероприятие "Повышение качества организации бюджетного процесса в Калужской области на всех его стадиях"</t>
  </si>
  <si>
    <t>51  0  01  00000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</si>
  <si>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</si>
  <si>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51  0  02  00000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</si>
  <si>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</si>
  <si>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51  0  03  00000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</si>
  <si>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</si>
  <si>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51  0  04  00000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</si>
  <si>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</si>
  <si>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51  0  05  00000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</si>
  <si>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</si>
  <si>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51  0  06  00000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</si>
  <si>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</si>
  <si>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51  0  07  00000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</si>
  <si>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</si>
  <si>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51  0  08  00000</t>
  </si>
  <si>
    <t>Основное мероприятие "Совершенствование системы управления государственным долгом Калужской области"</t>
  </si>
  <si>
    <t>51  0  09  00000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</si>
  <si>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</si>
  <si>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51  0  10  00000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</si>
  <si>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</si>
  <si>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51  0  11  00000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</si>
  <si>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</si>
  <si>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51  0  12  00000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</si>
  <si>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</si>
  <si>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51  0  13  00000</t>
  </si>
  <si>
    <t>Основное мероприятие "Создание информационной системы централизованного бухгалтерского учета и отчетности Калужской области"</t>
  </si>
  <si>
    <t>51  0  14  00000</t>
  </si>
  <si>
    <t>Основное мероприятие "Оказание государственной поддержки местным бюджетам в целях обеспечения финансовой устойчивости муниципальных образований Калужской области"</t>
  </si>
  <si>
    <t>51  0  15  00000</t>
  </si>
  <si>
    <t>Ведомственная целевая программа "Жизнь ради детей"</t>
  </si>
  <si>
    <t>52  0  00  00000</t>
  </si>
  <si>
    <t>Основное мероприятие "Развитие правового образования и воспитания подрастающего поколения посредством организации мероприятий, обеспечивающих получение знаний в области права"</t>
  </si>
  <si>
    <t>52  0  02  00000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</si>
  <si>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</si>
  <si>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52  0  03  00000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</si>
  <si>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</si>
  <si>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</si>
  <si>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53  0  00  00400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</si>
  <si>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</si>
  <si>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</si>
  <si>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</si>
  <si>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54  0  01  00000</t>
  </si>
  <si>
    <t>Ведомственная целевая программа "Защита прав предпринимателей"</t>
  </si>
  <si>
    <t>55  0  00  00000</t>
  </si>
  <si>
    <t>Основное мероприятие "Содействие восстановлению нарушенных прав и законных интересов предпринимателей"</t>
  </si>
  <si>
    <t>55  0  01  00000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</si>
  <si>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</si>
  <si>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</si>
  <si>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</si>
  <si>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56  0  01  00000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</si>
  <si>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</si>
  <si>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56  0  02  00000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</si>
  <si>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</si>
  <si>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</si>
  <si>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57  0  00  00400</t>
  </si>
  <si>
    <t>57  0  00  00590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</si>
  <si>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</si>
  <si>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57  0  00  88010</t>
  </si>
  <si>
    <t>Организация и проведение мероприятий по отлову и содержанию безнадзорных животных</t>
  </si>
  <si>
    <t>57  0  00  88410</t>
  </si>
  <si>
    <t>Подготовка кадров в области ветеринарии</t>
  </si>
  <si>
    <t>57  0  00  88420</t>
  </si>
  <si>
    <t>Ведомственная целевая программа "Создание 100 роботизированных молочных ферм в Калужской области"</t>
  </si>
  <si>
    <t>64  0  00  00000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</si>
  <si>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</si>
  <si>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64  0  00  88070</t>
  </si>
  <si>
    <t>Ведомственная целевая программа "Развитие потребительской кооперации в Калужской области"</t>
  </si>
  <si>
    <t>68  0  00  00000</t>
  </si>
  <si>
    <t>Реализация мероприятий в рамках ведомственной целевой программы "Развитие потребительской кооперации в Калужской области"</t>
  </si>
  <si>
    <t>68  0  00  88460</t>
  </si>
  <si>
    <t>Территориальная программа обязательного медицинского страхования</t>
  </si>
  <si>
    <t>73  0  00  00000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</si>
  <si>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</si>
  <si>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73  0  00  00930</t>
  </si>
  <si>
    <t>Непрограммные расходы</t>
  </si>
  <si>
    <t>ВСЕГО</t>
  </si>
  <si>
    <t>Бюджетные ассигнования в соответствии с Законом Калужской области от 04.12.2017 № 278-ОЗ</t>
  </si>
  <si>
    <t>Фактически исполнено по состоянию на 01.04.2017</t>
  </si>
  <si>
    <t>Фактически исполнено по состоянию на 01.04.2018</t>
  </si>
  <si>
    <t>% исполнения к плану в соответствии с Законом Калужской области от 04.12.2017 № 278-ОЗ</t>
  </si>
  <si>
    <t>% исполнения к уточненной росписи</t>
  </si>
  <si>
    <t>Темп роста фактического исполнения по состоянию на 01.04.2018 к фактическому исполнению по состоянию на 01.04.2017</t>
  </si>
  <si>
    <t>ИТОГО по государственным программам</t>
  </si>
  <si>
    <t>ИТОГО по другим программам</t>
  </si>
  <si>
    <t>ИТОГО по ведомственным целевым программам</t>
  </si>
  <si>
    <t>ИТОГО по программам</t>
  </si>
  <si>
    <t>Программа модернизации здравоохранения Калужской области на 2011-2016 годы</t>
  </si>
  <si>
    <t>48  0  00  00000</t>
  </si>
  <si>
    <t>Основное мероприятие "Укрепление материально-технической базы медицинских учреждений"</t>
  </si>
  <si>
    <t>48  0  01  00000</t>
  </si>
  <si>
    <t>Сведения об исполнении областного бюджета  за I квартал 2018 года по расходам в разрезе государственных, ведомственных и других программ с выделением  подпрограмм (мероприятий) в сравнении с запланированными значениями на 2018 год и соответствующим периодом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</si>
</sst>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b/>
      <sz val="12"/>
      <color rgb="FF000000"/>
      <name val="Arial Cyr"/>
      <family val="2"/>
    </font>
    <font>
      <b/>
      <sz val="13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2" borderId="0"/>
    <xf numFmtId="0" fontId="3" fillId="0" borderId="1">
      <alignment horizontal="center" vertical="center" wrapText="1"/>
    </xf>
    <xf numFmtId="0" fontId="4" fillId="0" borderId="1">
      <alignment horizontal="center" vertical="center" shrinkToFit="1"/>
    </xf>
    <xf numFmtId="49" fontId="3" fillId="0" borderId="1">
      <alignment horizontal="left" vertical="center" wrapText="1"/>
    </xf>
    <xf numFmtId="0" fontId="5" fillId="2" borderId="0">
      <alignment vertical="center"/>
    </xf>
    <xf numFmtId="49" fontId="5" fillId="0" borderId="1">
      <alignment horizontal="left" vertical="center" wrapText="1"/>
    </xf>
    <xf numFmtId="0" fontId="5" fillId="2" borderId="0"/>
    <xf numFmtId="0" fontId="3" fillId="0" borderId="1">
      <alignment horizontal="left"/>
    </xf>
    <xf numFmtId="0" fontId="4" fillId="0" borderId="2"/>
    <xf numFmtId="0" fontId="2" fillId="0" borderId="0"/>
    <xf numFmtId="49" fontId="3" fillId="0" borderId="1">
      <alignment horizontal="center" vertical="center" wrapText="1"/>
    </xf>
    <xf numFmtId="0" fontId="5" fillId="0" borderId="0">
      <alignment horizontal="center" vertical="center"/>
    </xf>
    <xf numFmtId="49" fontId="5" fillId="0" borderId="1">
      <alignment horizontal="center" vertical="center" wrapText="1"/>
    </xf>
    <xf numFmtId="0" fontId="5" fillId="0" borderId="0"/>
    <xf numFmtId="0" fontId="5" fillId="2" borderId="0">
      <alignment horizontal="center" vertical="center"/>
    </xf>
    <xf numFmtId="4" fontId="3" fillId="0" borderId="1">
      <alignment horizontal="right" vertical="center" shrinkToFit="1"/>
    </xf>
    <xf numFmtId="4" fontId="5" fillId="0" borderId="1">
      <alignment horizontal="right" vertical="center" shrinkToFit="1"/>
    </xf>
    <xf numFmtId="4" fontId="3" fillId="0" borderId="1">
      <alignment horizontal="right" vertical="top" shrinkToFit="1"/>
    </xf>
    <xf numFmtId="0" fontId="4" fillId="0" borderId="0">
      <alignment horizontal="left" wrapText="1"/>
    </xf>
    <xf numFmtId="0" fontId="2" fillId="0" borderId="0">
      <protection locked="0"/>
    </xf>
    <xf numFmtId="0" fontId="4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5" fillId="0" borderId="0">
      <alignment vertical="center"/>
    </xf>
    <xf numFmtId="0" fontId="4" fillId="0" borderId="0"/>
    <xf numFmtId="0" fontId="4" fillId="0" borderId="3"/>
  </cellStyleXfs>
  <cellXfs count="61">
    <xf numFmtId="0" fontId="0" fillId="0" borderId="0" xfId="0"/>
    <xf numFmtId="0" fontId="0" fillId="0" borderId="0" xfId="0" applyProtection="1">
      <protection locked="0"/>
    </xf>
    <xf numFmtId="0" fontId="2" fillId="0" borderId="0" xfId="25" applyNumberFormat="1" applyProtection="1">
      <protection locked="0"/>
    </xf>
    <xf numFmtId="0" fontId="4" fillId="0" borderId="0" xfId="14" applyNumberFormat="1" applyBorder="1" applyProtection="1"/>
    <xf numFmtId="0" fontId="7" fillId="0" borderId="4" xfId="13" applyNumberFormat="1" applyFont="1" applyBorder="1" applyAlignment="1" applyProtection="1">
      <alignment horizontal="right"/>
    </xf>
    <xf numFmtId="49" fontId="3" fillId="0" borderId="5" xfId="9" applyBorder="1" applyAlignment="1" applyProtection="1">
      <alignment horizontal="left" wrapText="1"/>
    </xf>
    <xf numFmtId="49" fontId="5" fillId="0" borderId="6" xfId="11" applyBorder="1" applyAlignment="1" applyProtection="1">
      <alignment horizontal="left" wrapText="1"/>
    </xf>
    <xf numFmtId="49" fontId="3" fillId="0" borderId="6" xfId="9" applyBorder="1" applyAlignment="1" applyProtection="1">
      <alignment horizontal="left" wrapText="1"/>
    </xf>
    <xf numFmtId="4" fontId="3" fillId="0" borderId="8" xfId="21" applyBorder="1" applyAlignment="1" applyProtection="1">
      <alignment horizontal="right" shrinkToFit="1"/>
    </xf>
    <xf numFmtId="4" fontId="5" fillId="0" borderId="1" xfId="22" applyBorder="1" applyAlignment="1" applyProtection="1">
      <alignment horizontal="right" shrinkToFit="1"/>
    </xf>
    <xf numFmtId="4" fontId="3" fillId="0" borderId="1" xfId="21" applyBorder="1" applyAlignment="1" applyProtection="1">
      <alignment horizontal="right" shrinkToFit="1"/>
    </xf>
    <xf numFmtId="49" fontId="3" fillId="0" borderId="8" xfId="16" applyBorder="1" applyAlignment="1" applyProtection="1">
      <alignment horizontal="center" wrapText="1"/>
    </xf>
    <xf numFmtId="49" fontId="5" fillId="0" borderId="1" xfId="18" applyBorder="1" applyAlignment="1" applyProtection="1">
      <alignment horizontal="center" wrapText="1"/>
    </xf>
    <xf numFmtId="49" fontId="3" fillId="0" borderId="1" xfId="16" applyBorder="1" applyAlignment="1" applyProtection="1">
      <alignment horizontal="center" wrapText="1"/>
    </xf>
    <xf numFmtId="49" fontId="5" fillId="0" borderId="10" xfId="18" applyBorder="1" applyAlignment="1" applyProtection="1">
      <alignment horizontal="center" wrapText="1"/>
    </xf>
    <xf numFmtId="0" fontId="4" fillId="0" borderId="0" xfId="26" applyNumberFormat="1" applyAlignment="1" applyProtection="1">
      <alignment horizontal="left" vertical="top" wrapText="1"/>
    </xf>
    <xf numFmtId="0" fontId="4" fillId="0" borderId="0" xfId="26" applyAlignment="1">
      <alignment horizontal="left" vertical="top" wrapText="1"/>
    </xf>
    <xf numFmtId="0" fontId="12" fillId="0" borderId="4" xfId="8" applyNumberFormat="1" applyFont="1" applyBorder="1" applyProtection="1">
      <alignment horizontal="center" vertical="center" shrinkToFit="1"/>
    </xf>
    <xf numFmtId="49" fontId="15" fillId="0" borderId="6" xfId="11" applyFont="1" applyBorder="1" applyAlignment="1" applyProtection="1">
      <alignment horizontal="right" wrapText="1"/>
    </xf>
    <xf numFmtId="4" fontId="15" fillId="0" borderId="1" xfId="18" applyNumberFormat="1" applyFont="1" applyBorder="1" applyAlignment="1" applyProtection="1">
      <alignment horizontal="center" wrapText="1"/>
    </xf>
    <xf numFmtId="49" fontId="15" fillId="0" borderId="7" xfId="11" applyFont="1" applyBorder="1" applyAlignment="1" applyProtection="1">
      <alignment horizontal="right" wrapText="1"/>
    </xf>
    <xf numFmtId="4" fontId="15" fillId="0" borderId="10" xfId="18" applyNumberFormat="1" applyFont="1" applyBorder="1" applyAlignment="1" applyProtection="1">
      <alignment horizontal="center" wrapText="1"/>
    </xf>
    <xf numFmtId="4" fontId="3" fillId="0" borderId="14" xfId="21" applyBorder="1" applyAlignment="1" applyProtection="1">
      <alignment horizontal="right" shrinkToFit="1"/>
    </xf>
    <xf numFmtId="4" fontId="7" fillId="0" borderId="4" xfId="13" applyNumberFormat="1" applyFont="1" applyBorder="1" applyAlignment="1" applyProtection="1">
      <alignment horizontal="center"/>
    </xf>
    <xf numFmtId="4" fontId="16" fillId="0" borderId="1" xfId="0" applyNumberFormat="1" applyFont="1" applyBorder="1" applyProtection="1">
      <protection locked="0"/>
    </xf>
    <xf numFmtId="4" fontId="17" fillId="0" borderId="15" xfId="0" applyNumberFormat="1" applyFont="1" applyBorder="1" applyProtection="1">
      <protection locked="0"/>
    </xf>
    <xf numFmtId="4" fontId="17" fillId="0" borderId="1" xfId="0" applyNumberFormat="1" applyFont="1" applyBorder="1" applyProtection="1">
      <protection locked="0"/>
    </xf>
    <xf numFmtId="4" fontId="17" fillId="0" borderId="10" xfId="0" applyNumberFormat="1" applyFont="1" applyBorder="1" applyProtection="1">
      <protection locked="0"/>
    </xf>
    <xf numFmtId="4" fontId="18" fillId="0" borderId="4" xfId="0" applyNumberFormat="1" applyFont="1" applyBorder="1" applyProtection="1">
      <protection locked="0"/>
    </xf>
    <xf numFmtId="49" fontId="15" fillId="0" borderId="16" xfId="11" applyFont="1" applyBorder="1" applyAlignment="1" applyProtection="1">
      <alignment horizontal="right" wrapText="1"/>
    </xf>
    <xf numFmtId="49" fontId="5" fillId="0" borderId="17" xfId="18" applyBorder="1" applyAlignment="1" applyProtection="1">
      <alignment horizontal="center" wrapText="1"/>
    </xf>
    <xf numFmtId="4" fontId="15" fillId="0" borderId="17" xfId="18" applyNumberFormat="1" applyFont="1" applyBorder="1" applyAlignment="1" applyProtection="1">
      <alignment horizontal="center" wrapText="1"/>
    </xf>
    <xf numFmtId="4" fontId="3" fillId="0" borderId="8" xfId="16" applyNumberFormat="1" applyBorder="1" applyAlignment="1" applyProtection="1">
      <alignment horizontal="right" wrapText="1"/>
    </xf>
    <xf numFmtId="4" fontId="5" fillId="0" borderId="1" xfId="18" applyNumberFormat="1" applyBorder="1" applyAlignment="1" applyProtection="1">
      <alignment horizontal="right" wrapText="1"/>
    </xf>
    <xf numFmtId="4" fontId="3" fillId="0" borderId="1" xfId="16" applyNumberFormat="1" applyBorder="1" applyAlignment="1" applyProtection="1">
      <alignment horizontal="right" wrapText="1"/>
    </xf>
    <xf numFmtId="4" fontId="16" fillId="0" borderId="9" xfId="0" applyNumberFormat="1" applyFont="1" applyBorder="1" applyProtection="1">
      <protection locked="0"/>
    </xf>
    <xf numFmtId="4" fontId="17" fillId="0" borderId="18" xfId="0" applyNumberFormat="1" applyFont="1" applyBorder="1" applyProtection="1">
      <protection locked="0"/>
    </xf>
    <xf numFmtId="4" fontId="17" fillId="0" borderId="9" xfId="0" applyNumberFormat="1" applyFont="1" applyBorder="1" applyProtection="1">
      <protection locked="0"/>
    </xf>
    <xf numFmtId="49" fontId="15" fillId="0" borderId="6" xfId="11" applyFont="1" applyBorder="1" applyAlignment="1" applyProtection="1">
      <alignment horizontal="left" wrapText="1"/>
    </xf>
    <xf numFmtId="49" fontId="15" fillId="0" borderId="1" xfId="18" applyFont="1" applyBorder="1" applyAlignment="1" applyProtection="1">
      <alignment horizontal="center" wrapText="1"/>
    </xf>
    <xf numFmtId="4" fontId="15" fillId="0" borderId="1" xfId="22" applyFont="1" applyBorder="1" applyAlignment="1" applyProtection="1">
      <alignment horizontal="right" shrinkToFit="1"/>
    </xf>
    <xf numFmtId="4" fontId="17" fillId="0" borderId="11" xfId="0" applyNumberFormat="1" applyFont="1" applyBorder="1" applyProtection="1">
      <protection locked="0"/>
    </xf>
    <xf numFmtId="4" fontId="15" fillId="0" borderId="1" xfId="18" applyNumberFormat="1" applyFont="1" applyBorder="1" applyAlignment="1" applyProtection="1">
      <alignment horizontal="right" wrapText="1"/>
    </xf>
    <xf numFmtId="4" fontId="15" fillId="0" borderId="10" xfId="18" applyNumberFormat="1" applyFont="1" applyBorder="1" applyAlignment="1" applyProtection="1">
      <alignment horizontal="right" wrapText="1"/>
    </xf>
    <xf numFmtId="4" fontId="15" fillId="0" borderId="17" xfId="18" applyNumberFormat="1" applyFont="1" applyBorder="1" applyAlignment="1" applyProtection="1">
      <alignment horizontal="right" wrapText="1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9" fillId="0" borderId="0" xfId="8" applyNumberFormat="1" applyFont="1" applyBorder="1" applyAlignment="1" applyProtection="1">
      <alignment horizontal="center" vertical="center" wrapText="1"/>
    </xf>
    <xf numFmtId="0" fontId="9" fillId="0" borderId="0" xfId="8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24" applyNumberFormat="1" applyProtection="1">
      <alignment horizontal="left" wrapText="1"/>
    </xf>
    <xf numFmtId="0" fontId="4" fillId="0" borderId="0" xfId="24">
      <alignment horizontal="left" wrapText="1"/>
    </xf>
    <xf numFmtId="0" fontId="12" fillId="0" borderId="12" xfId="7" applyNumberFormat="1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0" xfId="26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4" xfId="7" applyNumberFormat="1" applyFont="1" applyBorder="1" applyProtection="1">
      <alignment horizontal="center" vertical="center" wrapText="1"/>
    </xf>
    <xf numFmtId="0" fontId="12" fillId="0" borderId="4" xfId="7" applyFont="1" applyBorder="1">
      <alignment horizontal="center" vertical="center" wrapText="1"/>
    </xf>
    <xf numFmtId="0" fontId="12" fillId="0" borderId="12" xfId="7" applyNumberFormat="1" applyFont="1" applyBorder="1" applyProtection="1">
      <alignment horizontal="center" vertical="center" wrapText="1"/>
    </xf>
    <xf numFmtId="0" fontId="12" fillId="0" borderId="13" xfId="7" applyFont="1" applyBorder="1">
      <alignment horizontal="center" vertical="center" wrapText="1"/>
    </xf>
    <xf numFmtId="0" fontId="8" fillId="0" borderId="19" xfId="30" applyNumberFormat="1" applyFont="1" applyBorder="1" applyAlignment="1" applyProtection="1">
      <alignment horizontal="right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04"/>
  <sheetViews>
    <sheetView showGridLines="0" tabSelected="1" zoomScale="110" zoomScaleNormal="110" workbookViewId="0">
      <pane ySplit="6" topLeftCell="A7" activePane="bottomLeft" state="frozen"/>
      <selection pane="bottomLeft" activeCell="A2" sqref="A2:I2"/>
    </sheetView>
  </sheetViews>
  <sheetFormatPr defaultColWidth="9.140625" defaultRowHeight="15" outlineLevelRow="5" x14ac:dyDescent="0.25"/>
  <cols>
    <col min="1" max="1" width="55.42578125" style="1" customWidth="1"/>
    <col min="2" max="2" width="17" style="1" customWidth="1"/>
    <col min="3" max="3" width="22" style="1" customWidth="1"/>
    <col min="4" max="4" width="22.42578125" style="1" customWidth="1"/>
    <col min="5" max="5" width="22.140625" style="1" customWidth="1"/>
    <col min="6" max="6" width="21.42578125" style="1" customWidth="1"/>
    <col min="7" max="7" width="20.7109375" style="1" customWidth="1"/>
    <col min="8" max="8" width="12.5703125" style="1" customWidth="1"/>
    <col min="9" max="9" width="25.140625" style="1" customWidth="1"/>
    <col min="10" max="16384" width="9.140625" style="1"/>
  </cols>
  <sheetData>
    <row r="1" spans="1:9" ht="8.25" customHeight="1" x14ac:dyDescent="0.25">
      <c r="A1" s="15"/>
      <c r="B1" s="16"/>
      <c r="C1" s="16"/>
      <c r="D1" s="54"/>
      <c r="E1" s="55"/>
      <c r="F1" s="55"/>
    </row>
    <row r="2" spans="1:9" ht="62.25" customHeight="1" x14ac:dyDescent="0.25">
      <c r="A2" s="47" t="s">
        <v>381</v>
      </c>
      <c r="B2" s="48"/>
      <c r="C2" s="48"/>
      <c r="D2" s="48"/>
      <c r="E2" s="48"/>
      <c r="F2" s="48"/>
      <c r="G2" s="49"/>
      <c r="H2" s="49"/>
      <c r="I2" s="49"/>
    </row>
    <row r="3" spans="1:9" ht="16.5" customHeight="1" thickBot="1" x14ac:dyDescent="0.3">
      <c r="A3" s="60" t="s">
        <v>0</v>
      </c>
      <c r="B3" s="60"/>
      <c r="C3" s="60"/>
      <c r="D3" s="60"/>
      <c r="E3" s="60"/>
      <c r="F3" s="60"/>
      <c r="G3" s="60"/>
      <c r="H3" s="60"/>
      <c r="I3" s="60"/>
    </row>
    <row r="4" spans="1:9" ht="27" customHeight="1" thickBot="1" x14ac:dyDescent="0.3">
      <c r="A4" s="56" t="s">
        <v>1</v>
      </c>
      <c r="B4" s="56" t="s">
        <v>2</v>
      </c>
      <c r="C4" s="52" t="s">
        <v>368</v>
      </c>
      <c r="D4" s="58" t="s">
        <v>367</v>
      </c>
      <c r="E4" s="58" t="s">
        <v>3</v>
      </c>
      <c r="F4" s="58" t="s">
        <v>369</v>
      </c>
      <c r="G4" s="45" t="s">
        <v>370</v>
      </c>
      <c r="H4" s="45" t="s">
        <v>371</v>
      </c>
      <c r="I4" s="45" t="s">
        <v>372</v>
      </c>
    </row>
    <row r="5" spans="1:9" ht="55.5" customHeight="1" thickBot="1" x14ac:dyDescent="0.3">
      <c r="A5" s="57"/>
      <c r="B5" s="57"/>
      <c r="C5" s="53"/>
      <c r="D5" s="59"/>
      <c r="E5" s="59"/>
      <c r="F5" s="59"/>
      <c r="G5" s="46"/>
      <c r="H5" s="46"/>
      <c r="I5" s="46"/>
    </row>
    <row r="6" spans="1:9" ht="15" customHeight="1" thickBot="1" x14ac:dyDescent="0.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ht="51" customHeight="1" x14ac:dyDescent="0.25">
      <c r="A7" s="5" t="s">
        <v>4</v>
      </c>
      <c r="B7" s="11" t="s">
        <v>5</v>
      </c>
      <c r="C7" s="32">
        <v>1152833096.05</v>
      </c>
      <c r="D7" s="8">
        <v>3743986500</v>
      </c>
      <c r="E7" s="8">
        <v>4025649458.6399999</v>
      </c>
      <c r="F7" s="22">
        <v>823120149.12</v>
      </c>
      <c r="G7" s="25">
        <f>F7/D7%</f>
        <v>21.985125991239553</v>
      </c>
      <c r="H7" s="25">
        <f>F7/E7%</f>
        <v>20.446890807976054</v>
      </c>
      <c r="I7" s="36">
        <f>F7/C7%</f>
        <v>71.399767402609342</v>
      </c>
    </row>
    <row r="8" spans="1:9" ht="47.25" outlineLevel="1" x14ac:dyDescent="0.25">
      <c r="A8" s="6" t="s">
        <v>6</v>
      </c>
      <c r="B8" s="12" t="s">
        <v>7</v>
      </c>
      <c r="C8" s="33">
        <v>102895342.7</v>
      </c>
      <c r="D8" s="9">
        <v>244650785</v>
      </c>
      <c r="E8" s="9">
        <v>247078580</v>
      </c>
      <c r="F8" s="9">
        <v>42608240.719999999</v>
      </c>
      <c r="G8" s="24">
        <f>F8/D8%</f>
        <v>17.415942777375513</v>
      </c>
      <c r="H8" s="24">
        <f>F8/E8%</f>
        <v>17.244813662115106</v>
      </c>
      <c r="I8" s="35">
        <f>F8/C8%</f>
        <v>41.409299587278596</v>
      </c>
    </row>
    <row r="9" spans="1:9" ht="84" customHeight="1" outlineLevel="1" x14ac:dyDescent="0.25">
      <c r="A9" s="6" t="s">
        <v>8</v>
      </c>
      <c r="B9" s="12" t="s">
        <v>9</v>
      </c>
      <c r="C9" s="33">
        <v>342761381.00999999</v>
      </c>
      <c r="D9" s="9">
        <v>1595902126</v>
      </c>
      <c r="E9" s="9">
        <v>1609986139.51</v>
      </c>
      <c r="F9" s="9">
        <v>294220536.60000002</v>
      </c>
      <c r="G9" s="24">
        <f t="shared" ref="G9:G71" si="0">F9/D9%</f>
        <v>18.436001293979103</v>
      </c>
      <c r="H9" s="24">
        <f t="shared" ref="H9:H72" si="1">F9/E9%</f>
        <v>18.274724817789188</v>
      </c>
      <c r="I9" s="35">
        <f t="shared" ref="I9:I71" si="2">F9/C9%</f>
        <v>85.838298274161815</v>
      </c>
    </row>
    <row r="10" spans="1:9" ht="21.75" customHeight="1" outlineLevel="1" x14ac:dyDescent="0.25">
      <c r="A10" s="6" t="s">
        <v>11</v>
      </c>
      <c r="B10" s="12" t="s">
        <v>12</v>
      </c>
      <c r="C10" s="33">
        <v>0</v>
      </c>
      <c r="D10" s="9">
        <v>43072490</v>
      </c>
      <c r="E10" s="9">
        <v>43072490</v>
      </c>
      <c r="F10" s="9">
        <v>10753122</v>
      </c>
      <c r="G10" s="24">
        <f t="shared" si="0"/>
        <v>24.965173826727916</v>
      </c>
      <c r="H10" s="24">
        <f t="shared" si="1"/>
        <v>24.965173826727916</v>
      </c>
      <c r="I10" s="35">
        <v>0</v>
      </c>
    </row>
    <row r="11" spans="1:9" ht="35.25" customHeight="1" outlineLevel="1" x14ac:dyDescent="0.25">
      <c r="A11" s="6" t="s">
        <v>13</v>
      </c>
      <c r="B11" s="12" t="s">
        <v>14</v>
      </c>
      <c r="C11" s="33">
        <v>49293022.020000003</v>
      </c>
      <c r="D11" s="9">
        <v>138326221</v>
      </c>
      <c r="E11" s="9">
        <v>136964907.09</v>
      </c>
      <c r="F11" s="9">
        <v>27550319.41</v>
      </c>
      <c r="G11" s="24">
        <f t="shared" si="0"/>
        <v>19.916917566915966</v>
      </c>
      <c r="H11" s="24">
        <f t="shared" si="1"/>
        <v>20.11487467508492</v>
      </c>
      <c r="I11" s="35">
        <f t="shared" si="2"/>
        <v>55.890911697038611</v>
      </c>
    </row>
    <row r="12" spans="1:9" ht="36" customHeight="1" outlineLevel="1" x14ac:dyDescent="0.25">
      <c r="A12" s="6" t="s">
        <v>15</v>
      </c>
      <c r="B12" s="12" t="s">
        <v>16</v>
      </c>
      <c r="C12" s="33">
        <v>14439503.48</v>
      </c>
      <c r="D12" s="9">
        <v>67693811</v>
      </c>
      <c r="E12" s="9">
        <v>67693811</v>
      </c>
      <c r="F12" s="9">
        <v>16132000</v>
      </c>
      <c r="G12" s="24">
        <f t="shared" si="0"/>
        <v>23.830834402276452</v>
      </c>
      <c r="H12" s="24">
        <f t="shared" si="1"/>
        <v>23.830834402276452</v>
      </c>
      <c r="I12" s="35">
        <f t="shared" si="2"/>
        <v>111.7212930648499</v>
      </c>
    </row>
    <row r="13" spans="1:9" ht="51" customHeight="1" outlineLevel="1" x14ac:dyDescent="0.25">
      <c r="A13" s="6" t="s">
        <v>17</v>
      </c>
      <c r="B13" s="12" t="s">
        <v>18</v>
      </c>
      <c r="C13" s="33">
        <v>576314147.70000005</v>
      </c>
      <c r="D13" s="9">
        <v>1047068132</v>
      </c>
      <c r="E13" s="9">
        <v>1285659330</v>
      </c>
      <c r="F13" s="9">
        <v>365750223.22000003</v>
      </c>
      <c r="G13" s="24">
        <f t="shared" si="0"/>
        <v>34.930890554503094</v>
      </c>
      <c r="H13" s="24">
        <f t="shared" si="1"/>
        <v>28.448455565596838</v>
      </c>
      <c r="I13" s="35">
        <f t="shared" si="2"/>
        <v>63.463689843406556</v>
      </c>
    </row>
    <row r="14" spans="1:9" ht="33.75" customHeight="1" outlineLevel="1" x14ac:dyDescent="0.25">
      <c r="A14" s="6" t="s">
        <v>19</v>
      </c>
      <c r="B14" s="12" t="s">
        <v>20</v>
      </c>
      <c r="C14" s="33">
        <v>0</v>
      </c>
      <c r="D14" s="9">
        <v>284987000</v>
      </c>
      <c r="E14" s="9">
        <v>284987000</v>
      </c>
      <c r="F14" s="9">
        <v>0</v>
      </c>
      <c r="G14" s="24">
        <f t="shared" si="0"/>
        <v>0</v>
      </c>
      <c r="H14" s="24">
        <f t="shared" si="1"/>
        <v>0</v>
      </c>
      <c r="I14" s="35">
        <v>0</v>
      </c>
    </row>
    <row r="15" spans="1:9" ht="54" customHeight="1" outlineLevel="1" x14ac:dyDescent="0.25">
      <c r="A15" s="6" t="s">
        <v>21</v>
      </c>
      <c r="B15" s="12" t="s">
        <v>22</v>
      </c>
      <c r="C15" s="33">
        <v>10098900.08</v>
      </c>
      <c r="D15" s="9">
        <v>78230895</v>
      </c>
      <c r="E15" s="9">
        <v>81907601.040000007</v>
      </c>
      <c r="F15" s="9">
        <v>14759723.369999999</v>
      </c>
      <c r="G15" s="24">
        <f t="shared" si="0"/>
        <v>18.866872697800531</v>
      </c>
      <c r="H15" s="24">
        <f t="shared" si="1"/>
        <v>18.019967844976943</v>
      </c>
      <c r="I15" s="35">
        <f t="shared" si="2"/>
        <v>146.15179131468346</v>
      </c>
    </row>
    <row r="16" spans="1:9" ht="33.75" customHeight="1" outlineLevel="1" x14ac:dyDescent="0.25">
      <c r="A16" s="6" t="s">
        <v>24</v>
      </c>
      <c r="B16" s="12" t="s">
        <v>25</v>
      </c>
      <c r="C16" s="33">
        <v>57030799.060000002</v>
      </c>
      <c r="D16" s="9">
        <v>244055040</v>
      </c>
      <c r="E16" s="9">
        <v>268299600</v>
      </c>
      <c r="F16" s="9">
        <v>51345983.799999997</v>
      </c>
      <c r="G16" s="24">
        <f t="shared" si="0"/>
        <v>21.038690206930372</v>
      </c>
      <c r="H16" s="24">
        <f t="shared" si="1"/>
        <v>19.137555106306532</v>
      </c>
      <c r="I16" s="35">
        <f t="shared" si="2"/>
        <v>90.032025933883162</v>
      </c>
    </row>
    <row r="17" spans="1:9" ht="33.75" customHeight="1" x14ac:dyDescent="0.25">
      <c r="A17" s="7" t="s">
        <v>26</v>
      </c>
      <c r="B17" s="13" t="s">
        <v>27</v>
      </c>
      <c r="C17" s="34">
        <v>2303899591.7800002</v>
      </c>
      <c r="D17" s="10">
        <v>11058800840</v>
      </c>
      <c r="E17" s="10">
        <v>11064544806.969999</v>
      </c>
      <c r="F17" s="10">
        <v>2368766475.7399998</v>
      </c>
      <c r="G17" s="26">
        <f t="shared" si="0"/>
        <v>21.419740802023519</v>
      </c>
      <c r="H17" s="26">
        <f t="shared" si="1"/>
        <v>21.408621114244294</v>
      </c>
      <c r="I17" s="37">
        <f t="shared" si="2"/>
        <v>102.8155256501384</v>
      </c>
    </row>
    <row r="18" spans="1:9" ht="20.25" customHeight="1" outlineLevel="3" x14ac:dyDescent="0.25">
      <c r="A18" s="6" t="s">
        <v>23</v>
      </c>
      <c r="B18" s="12" t="s">
        <v>28</v>
      </c>
      <c r="C18" s="33">
        <v>11220765.140000001</v>
      </c>
      <c r="D18" s="9">
        <v>59711700</v>
      </c>
      <c r="E18" s="9">
        <v>59711700</v>
      </c>
      <c r="F18" s="9">
        <v>16600965.939999999</v>
      </c>
      <c r="G18" s="24">
        <f t="shared" si="0"/>
        <v>27.801864525712716</v>
      </c>
      <c r="H18" s="24">
        <f t="shared" si="1"/>
        <v>27.801864525712716</v>
      </c>
      <c r="I18" s="35">
        <f t="shared" si="2"/>
        <v>147.94860896625093</v>
      </c>
    </row>
    <row r="19" spans="1:9" ht="35.25" customHeight="1" outlineLevel="3" x14ac:dyDescent="0.25">
      <c r="A19" s="6" t="s">
        <v>10</v>
      </c>
      <c r="B19" s="12" t="s">
        <v>29</v>
      </c>
      <c r="C19" s="33">
        <v>0</v>
      </c>
      <c r="D19" s="9">
        <v>0</v>
      </c>
      <c r="E19" s="9">
        <v>8504345.7699999996</v>
      </c>
      <c r="F19" s="9">
        <v>35827.24</v>
      </c>
      <c r="G19" s="24">
        <v>0</v>
      </c>
      <c r="H19" s="24">
        <f t="shared" si="1"/>
        <v>0.4212815537955249</v>
      </c>
      <c r="I19" s="35">
        <v>0</v>
      </c>
    </row>
    <row r="20" spans="1:9" ht="18" customHeight="1" outlineLevel="1" x14ac:dyDescent="0.25">
      <c r="A20" s="6" t="s">
        <v>30</v>
      </c>
      <c r="B20" s="12" t="s">
        <v>31</v>
      </c>
      <c r="C20" s="33">
        <v>694369618.02999997</v>
      </c>
      <c r="D20" s="9">
        <v>2635429070</v>
      </c>
      <c r="E20" s="9">
        <v>2635429070</v>
      </c>
      <c r="F20" s="9">
        <v>623752354.90999997</v>
      </c>
      <c r="G20" s="24">
        <f t="shared" si="0"/>
        <v>23.66796215502017</v>
      </c>
      <c r="H20" s="24">
        <f t="shared" si="1"/>
        <v>23.66796215502017</v>
      </c>
      <c r="I20" s="35">
        <f t="shared" si="2"/>
        <v>89.830018294817009</v>
      </c>
    </row>
    <row r="21" spans="1:9" ht="19.5" customHeight="1" outlineLevel="1" x14ac:dyDescent="0.25">
      <c r="A21" s="6" t="s">
        <v>32</v>
      </c>
      <c r="B21" s="12" t="s">
        <v>33</v>
      </c>
      <c r="C21" s="33">
        <v>1273078634.8900001</v>
      </c>
      <c r="D21" s="9">
        <v>5803254530</v>
      </c>
      <c r="E21" s="9">
        <v>5792650184.2299995</v>
      </c>
      <c r="F21" s="9">
        <v>1399188213.5999999</v>
      </c>
      <c r="G21" s="24">
        <f t="shared" si="0"/>
        <v>24.110405745032864</v>
      </c>
      <c r="H21" s="24">
        <f t="shared" si="1"/>
        <v>24.154543587133425</v>
      </c>
      <c r="I21" s="35">
        <f t="shared" si="2"/>
        <v>109.90587503818224</v>
      </c>
    </row>
    <row r="22" spans="1:9" ht="31.5" outlineLevel="1" x14ac:dyDescent="0.25">
      <c r="A22" s="6" t="s">
        <v>34</v>
      </c>
      <c r="B22" s="12" t="s">
        <v>35</v>
      </c>
      <c r="C22" s="33">
        <v>10805229</v>
      </c>
      <c r="D22" s="9">
        <v>40466790</v>
      </c>
      <c r="E22" s="9">
        <v>40466790</v>
      </c>
      <c r="F22" s="9">
        <v>9959832</v>
      </c>
      <c r="G22" s="24">
        <f t="shared" si="0"/>
        <v>24.61235991290636</v>
      </c>
      <c r="H22" s="24">
        <f t="shared" si="1"/>
        <v>24.61235991290636</v>
      </c>
      <c r="I22" s="35">
        <f t="shared" si="2"/>
        <v>92.176038101552507</v>
      </c>
    </row>
    <row r="23" spans="1:9" ht="31.5" outlineLevel="1" x14ac:dyDescent="0.25">
      <c r="A23" s="6" t="s">
        <v>36</v>
      </c>
      <c r="B23" s="12" t="s">
        <v>37</v>
      </c>
      <c r="C23" s="33">
        <v>246210765.22</v>
      </c>
      <c r="D23" s="9">
        <v>1106456180</v>
      </c>
      <c r="E23" s="9">
        <v>1106240266</v>
      </c>
      <c r="F23" s="9">
        <v>234556905.16999999</v>
      </c>
      <c r="G23" s="24">
        <f t="shared" si="0"/>
        <v>21.198933081109455</v>
      </c>
      <c r="H23" s="24">
        <f t="shared" si="1"/>
        <v>21.203070651018951</v>
      </c>
      <c r="I23" s="35">
        <f t="shared" si="2"/>
        <v>95.266713849986715</v>
      </c>
    </row>
    <row r="24" spans="1:9" ht="31.5" outlineLevel="1" x14ac:dyDescent="0.25">
      <c r="A24" s="6" t="s">
        <v>38</v>
      </c>
      <c r="B24" s="12" t="s">
        <v>39</v>
      </c>
      <c r="C24" s="33">
        <v>47224851.899999999</v>
      </c>
      <c r="D24" s="9">
        <v>1156777600</v>
      </c>
      <c r="E24" s="9">
        <v>1163601566.97</v>
      </c>
      <c r="F24" s="9">
        <v>56986117.780000001</v>
      </c>
      <c r="G24" s="24">
        <f t="shared" si="0"/>
        <v>4.9262812298578398</v>
      </c>
      <c r="H24" s="24">
        <f t="shared" si="1"/>
        <v>4.8973909452864479</v>
      </c>
      <c r="I24" s="35">
        <f t="shared" si="2"/>
        <v>120.66976493789704</v>
      </c>
    </row>
    <row r="25" spans="1:9" ht="31.5" outlineLevel="1" x14ac:dyDescent="0.25">
      <c r="A25" s="6" t="s">
        <v>40</v>
      </c>
      <c r="B25" s="12" t="s">
        <v>41</v>
      </c>
      <c r="C25" s="33">
        <v>344000</v>
      </c>
      <c r="D25" s="9">
        <v>53491700</v>
      </c>
      <c r="E25" s="9">
        <v>54511700</v>
      </c>
      <c r="F25" s="9">
        <v>2645000</v>
      </c>
      <c r="G25" s="24">
        <f t="shared" si="0"/>
        <v>4.9446923541409227</v>
      </c>
      <c r="H25" s="24">
        <f t="shared" si="1"/>
        <v>4.8521693507999197</v>
      </c>
      <c r="I25" s="35">
        <f t="shared" si="2"/>
        <v>768.89534883720933</v>
      </c>
    </row>
    <row r="26" spans="1:9" ht="49.5" customHeight="1" outlineLevel="1" x14ac:dyDescent="0.25">
      <c r="A26" s="6" t="s">
        <v>42</v>
      </c>
      <c r="B26" s="12" t="s">
        <v>43</v>
      </c>
      <c r="C26" s="33">
        <v>11078871</v>
      </c>
      <c r="D26" s="9">
        <v>57616440</v>
      </c>
      <c r="E26" s="9">
        <v>57832354</v>
      </c>
      <c r="F26" s="9">
        <v>12244400</v>
      </c>
      <c r="G26" s="24">
        <f t="shared" si="0"/>
        <v>21.251573335665999</v>
      </c>
      <c r="H26" s="24">
        <f t="shared" si="1"/>
        <v>21.172231723439786</v>
      </c>
      <c r="I26" s="35">
        <f t="shared" si="2"/>
        <v>110.52028676929264</v>
      </c>
    </row>
    <row r="27" spans="1:9" ht="31.5" outlineLevel="1" x14ac:dyDescent="0.25">
      <c r="A27" s="6" t="s">
        <v>44</v>
      </c>
      <c r="B27" s="12" t="s">
        <v>45</v>
      </c>
      <c r="C27" s="33">
        <v>9566856.5999999996</v>
      </c>
      <c r="D27" s="9">
        <v>145596830</v>
      </c>
      <c r="E27" s="9">
        <v>145596830</v>
      </c>
      <c r="F27" s="9">
        <v>12796859.1</v>
      </c>
      <c r="G27" s="24">
        <f t="shared" si="0"/>
        <v>8.7892429388744233</v>
      </c>
      <c r="H27" s="24">
        <f t="shared" si="1"/>
        <v>8.7892429388744233</v>
      </c>
      <c r="I27" s="35">
        <f t="shared" si="2"/>
        <v>133.7624220268965</v>
      </c>
    </row>
    <row r="28" spans="1:9" ht="49.5" customHeight="1" x14ac:dyDescent="0.25">
      <c r="A28" s="7" t="s">
        <v>46</v>
      </c>
      <c r="B28" s="13" t="s">
        <v>47</v>
      </c>
      <c r="C28" s="34">
        <v>1544893716.71</v>
      </c>
      <c r="D28" s="10">
        <v>6267231700</v>
      </c>
      <c r="E28" s="10">
        <v>6270618464.9200001</v>
      </c>
      <c r="F28" s="10">
        <v>1469294794.79</v>
      </c>
      <c r="G28" s="26">
        <f t="shared" si="0"/>
        <v>23.444079700930796</v>
      </c>
      <c r="H28" s="26">
        <f t="shared" si="1"/>
        <v>23.43141753895156</v>
      </c>
      <c r="I28" s="37">
        <f t="shared" si="2"/>
        <v>95.106529264615347</v>
      </c>
    </row>
    <row r="29" spans="1:9" ht="31.5" outlineLevel="2" x14ac:dyDescent="0.25">
      <c r="A29" s="6" t="s">
        <v>48</v>
      </c>
      <c r="B29" s="12" t="s">
        <v>49</v>
      </c>
      <c r="C29" s="33">
        <v>19283408.329999998</v>
      </c>
      <c r="D29" s="9">
        <v>104591700</v>
      </c>
      <c r="E29" s="9">
        <v>108107144.03</v>
      </c>
      <c r="F29" s="9">
        <v>24380904.469999999</v>
      </c>
      <c r="G29" s="24">
        <f t="shared" si="0"/>
        <v>23.310553772431273</v>
      </c>
      <c r="H29" s="24">
        <f t="shared" si="1"/>
        <v>22.552537752023344</v>
      </c>
      <c r="I29" s="35">
        <f t="shared" si="2"/>
        <v>126.43462220353243</v>
      </c>
    </row>
    <row r="30" spans="1:9" ht="31.5" outlineLevel="1" x14ac:dyDescent="0.25">
      <c r="A30" s="6" t="s">
        <v>50</v>
      </c>
      <c r="B30" s="12" t="s">
        <v>51</v>
      </c>
      <c r="C30" s="33">
        <v>1348974172.4100001</v>
      </c>
      <c r="D30" s="9">
        <v>5090550394</v>
      </c>
      <c r="E30" s="9">
        <v>5092926671.79</v>
      </c>
      <c r="F30" s="9">
        <v>1256921352.1099999</v>
      </c>
      <c r="G30" s="24">
        <f t="shared" si="0"/>
        <v>24.691266264478511</v>
      </c>
      <c r="H30" s="24">
        <f t="shared" si="1"/>
        <v>24.679745716194113</v>
      </c>
      <c r="I30" s="35">
        <f t="shared" si="2"/>
        <v>93.17608726818365</v>
      </c>
    </row>
    <row r="31" spans="1:9" ht="63" outlineLevel="1" x14ac:dyDescent="0.25">
      <c r="A31" s="6" t="s">
        <v>52</v>
      </c>
      <c r="B31" s="12" t="s">
        <v>53</v>
      </c>
      <c r="C31" s="33">
        <v>175686135.97</v>
      </c>
      <c r="D31" s="9">
        <v>1067089606</v>
      </c>
      <c r="E31" s="9">
        <v>1064584649.1</v>
      </c>
      <c r="F31" s="9">
        <v>184492538.21000001</v>
      </c>
      <c r="G31" s="24">
        <f t="shared" si="0"/>
        <v>17.289320144497779</v>
      </c>
      <c r="H31" s="24">
        <f t="shared" si="1"/>
        <v>17.330001739736716</v>
      </c>
      <c r="I31" s="35">
        <f t="shared" si="2"/>
        <v>105.01257665630702</v>
      </c>
    </row>
    <row r="32" spans="1:9" ht="47.25" outlineLevel="1" x14ac:dyDescent="0.25">
      <c r="A32" s="6" t="s">
        <v>54</v>
      </c>
      <c r="B32" s="12" t="s">
        <v>55</v>
      </c>
      <c r="C32" s="33">
        <v>950000</v>
      </c>
      <c r="D32" s="9">
        <v>5000000</v>
      </c>
      <c r="E32" s="9">
        <v>5000000</v>
      </c>
      <c r="F32" s="9">
        <v>3500000</v>
      </c>
      <c r="G32" s="24">
        <f t="shared" si="0"/>
        <v>70</v>
      </c>
      <c r="H32" s="24">
        <f t="shared" si="1"/>
        <v>70</v>
      </c>
      <c r="I32" s="35">
        <f t="shared" si="2"/>
        <v>368.42105263157896</v>
      </c>
    </row>
    <row r="33" spans="1:9" ht="31.5" x14ac:dyDescent="0.25">
      <c r="A33" s="7" t="s">
        <v>56</v>
      </c>
      <c r="B33" s="13" t="s">
        <v>57</v>
      </c>
      <c r="C33" s="34">
        <v>0</v>
      </c>
      <c r="D33" s="10">
        <v>22677700</v>
      </c>
      <c r="E33" s="10">
        <v>22365908.300000001</v>
      </c>
      <c r="F33" s="10">
        <v>250229.39</v>
      </c>
      <c r="G33" s="26">
        <f t="shared" si="0"/>
        <v>1.1034160871693337</v>
      </c>
      <c r="H33" s="26">
        <f t="shared" si="1"/>
        <v>1.1187982470624722</v>
      </c>
      <c r="I33" s="37">
        <v>0</v>
      </c>
    </row>
    <row r="34" spans="1:9" ht="63" outlineLevel="2" x14ac:dyDescent="0.25">
      <c r="A34" s="6" t="s">
        <v>58</v>
      </c>
      <c r="B34" s="12" t="s">
        <v>59</v>
      </c>
      <c r="C34" s="33">
        <v>0</v>
      </c>
      <c r="D34" s="9">
        <v>14587980</v>
      </c>
      <c r="E34" s="9">
        <v>14276188.300000001</v>
      </c>
      <c r="F34" s="9">
        <v>250229.39</v>
      </c>
      <c r="G34" s="24">
        <f t="shared" si="0"/>
        <v>1.7153121268331875</v>
      </c>
      <c r="H34" s="24">
        <f t="shared" si="1"/>
        <v>1.7527745133482164</v>
      </c>
      <c r="I34" s="35">
        <v>0</v>
      </c>
    </row>
    <row r="35" spans="1:9" ht="47.25" outlineLevel="2" x14ac:dyDescent="0.25">
      <c r="A35" s="6" t="s">
        <v>60</v>
      </c>
      <c r="B35" s="12" t="s">
        <v>61</v>
      </c>
      <c r="C35" s="33">
        <v>0</v>
      </c>
      <c r="D35" s="9">
        <v>6959720</v>
      </c>
      <c r="E35" s="9">
        <v>6959720</v>
      </c>
      <c r="F35" s="9">
        <v>0</v>
      </c>
      <c r="G35" s="24">
        <f t="shared" si="0"/>
        <v>0</v>
      </c>
      <c r="H35" s="24">
        <f t="shared" si="1"/>
        <v>0</v>
      </c>
      <c r="I35" s="35">
        <v>0</v>
      </c>
    </row>
    <row r="36" spans="1:9" ht="63" outlineLevel="2" x14ac:dyDescent="0.25">
      <c r="A36" s="6" t="s">
        <v>62</v>
      </c>
      <c r="B36" s="12" t="s">
        <v>63</v>
      </c>
      <c r="C36" s="33">
        <v>0</v>
      </c>
      <c r="D36" s="9">
        <v>250000</v>
      </c>
      <c r="E36" s="9">
        <v>250000</v>
      </c>
      <c r="F36" s="9">
        <v>0</v>
      </c>
      <c r="G36" s="24">
        <f t="shared" si="0"/>
        <v>0</v>
      </c>
      <c r="H36" s="24">
        <f t="shared" si="1"/>
        <v>0</v>
      </c>
      <c r="I36" s="35">
        <v>0</v>
      </c>
    </row>
    <row r="37" spans="1:9" ht="94.5" outlineLevel="2" x14ac:dyDescent="0.25">
      <c r="A37" s="6" t="s">
        <v>64</v>
      </c>
      <c r="B37" s="12" t="s">
        <v>65</v>
      </c>
      <c r="C37" s="33">
        <v>0</v>
      </c>
      <c r="D37" s="9">
        <v>880000</v>
      </c>
      <c r="E37" s="9">
        <v>880000</v>
      </c>
      <c r="F37" s="9">
        <v>0</v>
      </c>
      <c r="G37" s="24">
        <f t="shared" si="0"/>
        <v>0</v>
      </c>
      <c r="H37" s="24">
        <f t="shared" si="1"/>
        <v>0</v>
      </c>
      <c r="I37" s="35">
        <v>0</v>
      </c>
    </row>
    <row r="38" spans="1:9" ht="63" x14ac:dyDescent="0.25">
      <c r="A38" s="7" t="s">
        <v>66</v>
      </c>
      <c r="B38" s="13" t="s">
        <v>67</v>
      </c>
      <c r="C38" s="34">
        <v>831294206.33000004</v>
      </c>
      <c r="D38" s="10">
        <v>1527241500</v>
      </c>
      <c r="E38" s="10">
        <v>1659045051.21</v>
      </c>
      <c r="F38" s="10">
        <v>204179999.22</v>
      </c>
      <c r="G38" s="26">
        <f t="shared" si="0"/>
        <v>13.369201872788292</v>
      </c>
      <c r="H38" s="26">
        <f t="shared" si="1"/>
        <v>12.307079851212258</v>
      </c>
      <c r="I38" s="37">
        <f t="shared" si="2"/>
        <v>24.561701220247212</v>
      </c>
    </row>
    <row r="39" spans="1:9" ht="19.5" customHeight="1" outlineLevel="3" x14ac:dyDescent="0.25">
      <c r="A39" s="6" t="s">
        <v>23</v>
      </c>
      <c r="B39" s="12" t="s">
        <v>68</v>
      </c>
      <c r="C39" s="33">
        <v>17907873.329999998</v>
      </c>
      <c r="D39" s="9">
        <v>79019000</v>
      </c>
      <c r="E39" s="9">
        <v>79019000</v>
      </c>
      <c r="F39" s="9">
        <v>19853159.25</v>
      </c>
      <c r="G39" s="24">
        <f t="shared" si="0"/>
        <v>25.124538718536048</v>
      </c>
      <c r="H39" s="24">
        <f t="shared" si="1"/>
        <v>25.124538718536048</v>
      </c>
      <c r="I39" s="35">
        <f t="shared" si="2"/>
        <v>110.86274112036061</v>
      </c>
    </row>
    <row r="40" spans="1:9" ht="31.5" outlineLevel="3" x14ac:dyDescent="0.25">
      <c r="A40" s="6" t="s">
        <v>10</v>
      </c>
      <c r="B40" s="12" t="s">
        <v>69</v>
      </c>
      <c r="C40" s="33">
        <v>0</v>
      </c>
      <c r="D40" s="9">
        <v>11968600</v>
      </c>
      <c r="E40" s="9">
        <v>11968600</v>
      </c>
      <c r="F40" s="9">
        <v>2987105.46</v>
      </c>
      <c r="G40" s="24">
        <f t="shared" si="0"/>
        <v>24.957851879083602</v>
      </c>
      <c r="H40" s="24">
        <f t="shared" si="1"/>
        <v>24.957851879083602</v>
      </c>
      <c r="I40" s="35">
        <v>0</v>
      </c>
    </row>
    <row r="41" spans="1:9" ht="63" outlineLevel="1" x14ac:dyDescent="0.25">
      <c r="A41" s="6" t="s">
        <v>70</v>
      </c>
      <c r="B41" s="12" t="s">
        <v>71</v>
      </c>
      <c r="C41" s="33">
        <v>103401864.89</v>
      </c>
      <c r="D41" s="9">
        <v>489642600</v>
      </c>
      <c r="E41" s="9">
        <v>489642600</v>
      </c>
      <c r="F41" s="9">
        <v>10318004.779999999</v>
      </c>
      <c r="G41" s="24">
        <f t="shared" si="0"/>
        <v>2.1072522652236549</v>
      </c>
      <c r="H41" s="24">
        <f t="shared" si="1"/>
        <v>2.1072522652236549</v>
      </c>
      <c r="I41" s="35">
        <f t="shared" si="2"/>
        <v>9.9785480571132847</v>
      </c>
    </row>
    <row r="42" spans="1:9" ht="63" outlineLevel="1" x14ac:dyDescent="0.25">
      <c r="A42" s="6" t="s">
        <v>72</v>
      </c>
      <c r="B42" s="12" t="s">
        <v>73</v>
      </c>
      <c r="C42" s="33">
        <v>533335884.57999998</v>
      </c>
      <c r="D42" s="9">
        <v>142410300</v>
      </c>
      <c r="E42" s="9">
        <v>154805211.59999999</v>
      </c>
      <c r="F42" s="9">
        <v>12394911.6</v>
      </c>
      <c r="G42" s="24">
        <f t="shared" si="0"/>
        <v>8.7036623053248245</v>
      </c>
      <c r="H42" s="24">
        <f t="shared" si="1"/>
        <v>8.0067792756403566</v>
      </c>
      <c r="I42" s="35">
        <f t="shared" si="2"/>
        <v>2.3240348077761439</v>
      </c>
    </row>
    <row r="43" spans="1:9" ht="21.75" customHeight="1" outlineLevel="1" x14ac:dyDescent="0.25">
      <c r="A43" s="6" t="s">
        <v>74</v>
      </c>
      <c r="B43" s="12" t="s">
        <v>75</v>
      </c>
      <c r="C43" s="33">
        <v>30261643.239999998</v>
      </c>
      <c r="D43" s="9">
        <v>153077100</v>
      </c>
      <c r="E43" s="9">
        <v>160927414.77000001</v>
      </c>
      <c r="F43" s="9">
        <v>2820770.63</v>
      </c>
      <c r="G43" s="24">
        <f t="shared" si="0"/>
        <v>1.8427123521415025</v>
      </c>
      <c r="H43" s="24">
        <f t="shared" si="1"/>
        <v>1.7528216892264687</v>
      </c>
      <c r="I43" s="35">
        <f t="shared" si="2"/>
        <v>9.3212738238599364</v>
      </c>
    </row>
    <row r="44" spans="1:9" ht="34.5" customHeight="1" outlineLevel="1" x14ac:dyDescent="0.25">
      <c r="A44" s="6" t="s">
        <v>76</v>
      </c>
      <c r="B44" s="12" t="s">
        <v>77</v>
      </c>
      <c r="C44" s="33">
        <v>0</v>
      </c>
      <c r="D44" s="9">
        <v>10000</v>
      </c>
      <c r="E44" s="9">
        <v>10000</v>
      </c>
      <c r="F44" s="9">
        <v>0</v>
      </c>
      <c r="G44" s="24">
        <f t="shared" si="0"/>
        <v>0</v>
      </c>
      <c r="H44" s="24">
        <f t="shared" si="1"/>
        <v>0</v>
      </c>
      <c r="I44" s="35">
        <v>0</v>
      </c>
    </row>
    <row r="45" spans="1:9" ht="33.75" customHeight="1" outlineLevel="1" x14ac:dyDescent="0.25">
      <c r="A45" s="6" t="s">
        <v>78</v>
      </c>
      <c r="B45" s="12" t="s">
        <v>79</v>
      </c>
      <c r="C45" s="33">
        <v>4870742.5</v>
      </c>
      <c r="D45" s="9">
        <v>11000000</v>
      </c>
      <c r="E45" s="9">
        <v>13100000</v>
      </c>
      <c r="F45" s="9">
        <v>10957257.5</v>
      </c>
      <c r="G45" s="24">
        <f t="shared" si="0"/>
        <v>99.611431818181813</v>
      </c>
      <c r="H45" s="24">
        <f t="shared" si="1"/>
        <v>83.643187022900761</v>
      </c>
      <c r="I45" s="35">
        <f t="shared" si="2"/>
        <v>224.96072210756367</v>
      </c>
    </row>
    <row r="46" spans="1:9" ht="21.75" customHeight="1" outlineLevel="1" x14ac:dyDescent="0.25">
      <c r="A46" s="6" t="s">
        <v>80</v>
      </c>
      <c r="B46" s="12" t="s">
        <v>81</v>
      </c>
      <c r="C46" s="33">
        <v>51519272.030000001</v>
      </c>
      <c r="D46" s="9">
        <v>260938900</v>
      </c>
      <c r="E46" s="9">
        <v>370397224.83999997</v>
      </c>
      <c r="F46" s="9">
        <v>113100000</v>
      </c>
      <c r="G46" s="24">
        <f t="shared" si="0"/>
        <v>43.343480025400581</v>
      </c>
      <c r="H46" s="24">
        <f t="shared" si="1"/>
        <v>30.53478601219425</v>
      </c>
      <c r="I46" s="35">
        <f t="shared" si="2"/>
        <v>219.52949943497097</v>
      </c>
    </row>
    <row r="47" spans="1:9" ht="63" outlineLevel="1" x14ac:dyDescent="0.25">
      <c r="A47" s="6" t="s">
        <v>82</v>
      </c>
      <c r="B47" s="12" t="s">
        <v>83</v>
      </c>
      <c r="C47" s="33">
        <v>69810738.790000007</v>
      </c>
      <c r="D47" s="9">
        <v>295934400</v>
      </c>
      <c r="E47" s="9">
        <v>295934400</v>
      </c>
      <c r="F47" s="9">
        <v>11458048.310000001</v>
      </c>
      <c r="G47" s="24">
        <f t="shared" si="0"/>
        <v>3.8718203459955993</v>
      </c>
      <c r="H47" s="24">
        <f t="shared" si="1"/>
        <v>3.8718203459955993</v>
      </c>
      <c r="I47" s="35">
        <f t="shared" si="2"/>
        <v>16.413016834655387</v>
      </c>
    </row>
    <row r="48" spans="1:9" ht="69" customHeight="1" outlineLevel="1" x14ac:dyDescent="0.25">
      <c r="A48" s="6" t="s">
        <v>84</v>
      </c>
      <c r="B48" s="12" t="s">
        <v>85</v>
      </c>
      <c r="C48" s="33">
        <v>697740</v>
      </c>
      <c r="D48" s="9">
        <v>1031500</v>
      </c>
      <c r="E48" s="9">
        <v>1031500</v>
      </c>
      <c r="F48" s="9">
        <v>0</v>
      </c>
      <c r="G48" s="24">
        <f t="shared" si="0"/>
        <v>0</v>
      </c>
      <c r="H48" s="24">
        <f t="shared" si="1"/>
        <v>0</v>
      </c>
      <c r="I48" s="35">
        <f t="shared" si="2"/>
        <v>0</v>
      </c>
    </row>
    <row r="49" spans="1:9" ht="48.75" customHeight="1" outlineLevel="1" x14ac:dyDescent="0.25">
      <c r="A49" s="6" t="s">
        <v>86</v>
      </c>
      <c r="B49" s="12" t="s">
        <v>87</v>
      </c>
      <c r="C49" s="33">
        <v>6172976.1299999999</v>
      </c>
      <c r="D49" s="9">
        <v>27344300</v>
      </c>
      <c r="E49" s="9">
        <v>27344300</v>
      </c>
      <c r="F49" s="9">
        <v>6591191.3899999997</v>
      </c>
      <c r="G49" s="24">
        <f t="shared" si="0"/>
        <v>24.104443668333069</v>
      </c>
      <c r="H49" s="24">
        <f t="shared" si="1"/>
        <v>24.104443668333069</v>
      </c>
      <c r="I49" s="35">
        <f t="shared" si="2"/>
        <v>106.77493726190708</v>
      </c>
    </row>
    <row r="50" spans="1:9" ht="49.5" customHeight="1" outlineLevel="1" x14ac:dyDescent="0.25">
      <c r="A50" s="6" t="s">
        <v>88</v>
      </c>
      <c r="B50" s="12" t="s">
        <v>89</v>
      </c>
      <c r="C50" s="33">
        <v>13315470.84</v>
      </c>
      <c r="D50" s="9">
        <v>54864800</v>
      </c>
      <c r="E50" s="9">
        <v>54864800</v>
      </c>
      <c r="F50" s="9">
        <v>13699550.300000001</v>
      </c>
      <c r="G50" s="24">
        <f t="shared" si="0"/>
        <v>24.969653220279671</v>
      </c>
      <c r="H50" s="24">
        <f t="shared" si="1"/>
        <v>24.969653220279671</v>
      </c>
      <c r="I50" s="35">
        <f t="shared" si="2"/>
        <v>102.88446022386393</v>
      </c>
    </row>
    <row r="51" spans="1:9" ht="48.75" customHeight="1" x14ac:dyDescent="0.25">
      <c r="A51" s="7" t="s">
        <v>90</v>
      </c>
      <c r="B51" s="13" t="s">
        <v>91</v>
      </c>
      <c r="C51" s="34">
        <v>0</v>
      </c>
      <c r="D51" s="10">
        <v>500000</v>
      </c>
      <c r="E51" s="10">
        <v>500000</v>
      </c>
      <c r="F51" s="10">
        <v>0</v>
      </c>
      <c r="G51" s="26">
        <f t="shared" si="0"/>
        <v>0</v>
      </c>
      <c r="H51" s="26">
        <f t="shared" si="1"/>
        <v>0</v>
      </c>
      <c r="I51" s="37">
        <v>0</v>
      </c>
    </row>
    <row r="52" spans="1:9" ht="50.25" customHeight="1" outlineLevel="2" x14ac:dyDescent="0.25">
      <c r="A52" s="6" t="s">
        <v>92</v>
      </c>
      <c r="B52" s="12" t="s">
        <v>93</v>
      </c>
      <c r="C52" s="33">
        <v>0</v>
      </c>
      <c r="D52" s="9">
        <v>500000</v>
      </c>
      <c r="E52" s="9">
        <v>500000</v>
      </c>
      <c r="F52" s="9">
        <v>0</v>
      </c>
      <c r="G52" s="24">
        <f t="shared" si="0"/>
        <v>0</v>
      </c>
      <c r="H52" s="24">
        <f t="shared" si="1"/>
        <v>0</v>
      </c>
      <c r="I52" s="35">
        <v>0</v>
      </c>
    </row>
    <row r="53" spans="1:9" ht="34.5" customHeight="1" x14ac:dyDescent="0.25">
      <c r="A53" s="7" t="s">
        <v>94</v>
      </c>
      <c r="B53" s="13" t="s">
        <v>95</v>
      </c>
      <c r="C53" s="34">
        <v>68423417.040000007</v>
      </c>
      <c r="D53" s="10">
        <v>341574600</v>
      </c>
      <c r="E53" s="10">
        <v>341537267.94</v>
      </c>
      <c r="F53" s="10">
        <v>50736690.060000002</v>
      </c>
      <c r="G53" s="26">
        <f t="shared" si="0"/>
        <v>14.85376549075956</v>
      </c>
      <c r="H53" s="26">
        <f t="shared" si="1"/>
        <v>14.855389095901897</v>
      </c>
      <c r="I53" s="37">
        <f t="shared" si="2"/>
        <v>74.151061515006731</v>
      </c>
    </row>
    <row r="54" spans="1:9" ht="35.25" customHeight="1" outlineLevel="1" x14ac:dyDescent="0.25">
      <c r="A54" s="6" t="s">
        <v>96</v>
      </c>
      <c r="B54" s="12" t="s">
        <v>97</v>
      </c>
      <c r="C54" s="33">
        <v>68423417.040000007</v>
      </c>
      <c r="D54" s="9">
        <v>337974600</v>
      </c>
      <c r="E54" s="9">
        <v>337937267.94</v>
      </c>
      <c r="F54" s="9">
        <v>50736690.060000002</v>
      </c>
      <c r="G54" s="24">
        <f t="shared" si="0"/>
        <v>15.011983166782356</v>
      </c>
      <c r="H54" s="24">
        <f t="shared" si="1"/>
        <v>15.013641546338178</v>
      </c>
      <c r="I54" s="35">
        <f t="shared" si="2"/>
        <v>74.151061515006731</v>
      </c>
    </row>
    <row r="55" spans="1:9" ht="33" customHeight="1" outlineLevel="1" x14ac:dyDescent="0.25">
      <c r="A55" s="6" t="s">
        <v>98</v>
      </c>
      <c r="B55" s="12" t="s">
        <v>99</v>
      </c>
      <c r="C55" s="33">
        <v>0</v>
      </c>
      <c r="D55" s="9">
        <v>600000</v>
      </c>
      <c r="E55" s="9">
        <v>600000</v>
      </c>
      <c r="F55" s="9">
        <v>0</v>
      </c>
      <c r="G55" s="24">
        <f t="shared" si="0"/>
        <v>0</v>
      </c>
      <c r="H55" s="24">
        <f t="shared" si="1"/>
        <v>0</v>
      </c>
      <c r="I55" s="35">
        <v>0</v>
      </c>
    </row>
    <row r="56" spans="1:9" ht="51" customHeight="1" outlineLevel="1" x14ac:dyDescent="0.25">
      <c r="A56" s="6" t="s">
        <v>100</v>
      </c>
      <c r="B56" s="12" t="s">
        <v>101</v>
      </c>
      <c r="C56" s="33">
        <v>0</v>
      </c>
      <c r="D56" s="9">
        <v>3000000</v>
      </c>
      <c r="E56" s="9">
        <v>3000000</v>
      </c>
      <c r="F56" s="9">
        <v>0</v>
      </c>
      <c r="G56" s="24">
        <f t="shared" si="0"/>
        <v>0</v>
      </c>
      <c r="H56" s="24">
        <f t="shared" si="1"/>
        <v>0</v>
      </c>
      <c r="I56" s="35">
        <v>0</v>
      </c>
    </row>
    <row r="57" spans="1:9" ht="47.25" x14ac:dyDescent="0.25">
      <c r="A57" s="7" t="s">
        <v>102</v>
      </c>
      <c r="B57" s="13" t="s">
        <v>103</v>
      </c>
      <c r="C57" s="34">
        <v>69222198.680000007</v>
      </c>
      <c r="D57" s="10">
        <v>285600200</v>
      </c>
      <c r="E57" s="10">
        <v>342718082.06</v>
      </c>
      <c r="F57" s="10">
        <v>58489906.350000001</v>
      </c>
      <c r="G57" s="26">
        <f t="shared" si="0"/>
        <v>20.479644744646539</v>
      </c>
      <c r="H57" s="26">
        <f t="shared" si="1"/>
        <v>17.066478079718046</v>
      </c>
      <c r="I57" s="37">
        <f t="shared" si="2"/>
        <v>84.495880606720988</v>
      </c>
    </row>
    <row r="58" spans="1:9" ht="35.25" customHeight="1" outlineLevel="3" x14ac:dyDescent="0.25">
      <c r="A58" s="6" t="s">
        <v>10</v>
      </c>
      <c r="B58" s="12" t="s">
        <v>104</v>
      </c>
      <c r="C58" s="33">
        <v>54921990.340000004</v>
      </c>
      <c r="D58" s="9">
        <v>212022200</v>
      </c>
      <c r="E58" s="9">
        <v>217632082.06</v>
      </c>
      <c r="F58" s="9">
        <v>45115054.100000001</v>
      </c>
      <c r="G58" s="24">
        <f t="shared" si="0"/>
        <v>21.278457680374981</v>
      </c>
      <c r="H58" s="24">
        <f t="shared" si="1"/>
        <v>20.729964843860667</v>
      </c>
      <c r="I58" s="35">
        <f t="shared" si="2"/>
        <v>82.143880476127691</v>
      </c>
    </row>
    <row r="59" spans="1:9" ht="66.75" customHeight="1" outlineLevel="3" x14ac:dyDescent="0.25">
      <c r="A59" s="6" t="s">
        <v>105</v>
      </c>
      <c r="B59" s="12" t="s">
        <v>106</v>
      </c>
      <c r="C59" s="33">
        <v>11757465.529999999</v>
      </c>
      <c r="D59" s="9">
        <v>65708900</v>
      </c>
      <c r="E59" s="9">
        <v>64908900</v>
      </c>
      <c r="F59" s="9">
        <v>12962583.85</v>
      </c>
      <c r="G59" s="24">
        <f t="shared" si="0"/>
        <v>19.727287855982979</v>
      </c>
      <c r="H59" s="24">
        <f t="shared" si="1"/>
        <v>19.970426012457459</v>
      </c>
      <c r="I59" s="35">
        <f t="shared" si="2"/>
        <v>110.24981376237129</v>
      </c>
    </row>
    <row r="60" spans="1:9" ht="48.75" customHeight="1" outlineLevel="1" x14ac:dyDescent="0.25">
      <c r="A60" s="6" t="s">
        <v>107</v>
      </c>
      <c r="B60" s="12" t="s">
        <v>108</v>
      </c>
      <c r="C60" s="33">
        <v>2542742.81</v>
      </c>
      <c r="D60" s="9">
        <v>7859100</v>
      </c>
      <c r="E60" s="9">
        <v>15167100</v>
      </c>
      <c r="F60" s="9">
        <v>412268.4</v>
      </c>
      <c r="G60" s="24">
        <f t="shared" si="0"/>
        <v>5.2457456960720696</v>
      </c>
      <c r="H60" s="24">
        <f t="shared" si="1"/>
        <v>2.7181755246553396</v>
      </c>
      <c r="I60" s="35">
        <f t="shared" si="2"/>
        <v>16.213531245812469</v>
      </c>
    </row>
    <row r="61" spans="1:9" ht="33.75" customHeight="1" outlineLevel="1" x14ac:dyDescent="0.25">
      <c r="A61" s="6" t="s">
        <v>109</v>
      </c>
      <c r="B61" s="12" t="s">
        <v>110</v>
      </c>
      <c r="C61" s="33">
        <v>0</v>
      </c>
      <c r="D61" s="9">
        <v>10000</v>
      </c>
      <c r="E61" s="9">
        <v>10000</v>
      </c>
      <c r="F61" s="9">
        <v>0</v>
      </c>
      <c r="G61" s="24">
        <f t="shared" si="0"/>
        <v>0</v>
      </c>
      <c r="H61" s="24">
        <f t="shared" si="1"/>
        <v>0</v>
      </c>
      <c r="I61" s="35">
        <v>0</v>
      </c>
    </row>
    <row r="62" spans="1:9" ht="48.75" customHeight="1" outlineLevel="1" x14ac:dyDescent="0.25">
      <c r="A62" s="6" t="s">
        <v>111</v>
      </c>
      <c r="B62" s="12" t="s">
        <v>112</v>
      </c>
      <c r="C62" s="33">
        <v>0</v>
      </c>
      <c r="D62" s="9">
        <v>0</v>
      </c>
      <c r="E62" s="9">
        <v>45000000</v>
      </c>
      <c r="F62" s="9">
        <v>0</v>
      </c>
      <c r="G62" s="24">
        <v>0</v>
      </c>
      <c r="H62" s="24">
        <f t="shared" si="1"/>
        <v>0</v>
      </c>
      <c r="I62" s="35">
        <v>0</v>
      </c>
    </row>
    <row r="63" spans="1:9" ht="36" customHeight="1" x14ac:dyDescent="0.25">
      <c r="A63" s="7" t="s">
        <v>113</v>
      </c>
      <c r="B63" s="13" t="s">
        <v>114</v>
      </c>
      <c r="C63" s="34">
        <v>171509206.97</v>
      </c>
      <c r="D63" s="10">
        <v>896745293.37</v>
      </c>
      <c r="E63" s="10">
        <v>945105519.5</v>
      </c>
      <c r="F63" s="10">
        <v>183014675.62</v>
      </c>
      <c r="G63" s="26">
        <f t="shared" si="0"/>
        <v>20.408769019821055</v>
      </c>
      <c r="H63" s="26">
        <f t="shared" si="1"/>
        <v>19.364470087617555</v>
      </c>
      <c r="I63" s="37">
        <f t="shared" si="2"/>
        <v>106.70836793736241</v>
      </c>
    </row>
    <row r="64" spans="1:9" ht="35.25" customHeight="1" outlineLevel="1" x14ac:dyDescent="0.25">
      <c r="A64" s="6" t="s">
        <v>115</v>
      </c>
      <c r="B64" s="12" t="s">
        <v>116</v>
      </c>
      <c r="C64" s="33">
        <v>136812373.78</v>
      </c>
      <c r="D64" s="9">
        <v>701076273.37</v>
      </c>
      <c r="E64" s="9">
        <v>749424274.5</v>
      </c>
      <c r="F64" s="9">
        <v>145010840.71000001</v>
      </c>
      <c r="G64" s="24">
        <f t="shared" si="0"/>
        <v>20.684031997395682</v>
      </c>
      <c r="H64" s="24">
        <f t="shared" si="1"/>
        <v>19.349632196895165</v>
      </c>
      <c r="I64" s="35">
        <f t="shared" si="2"/>
        <v>105.99248935128008</v>
      </c>
    </row>
    <row r="65" spans="1:9" ht="50.25" customHeight="1" outlineLevel="1" x14ac:dyDescent="0.25">
      <c r="A65" s="6" t="s">
        <v>117</v>
      </c>
      <c r="B65" s="12" t="s">
        <v>118</v>
      </c>
      <c r="C65" s="33">
        <v>9858008.4100000001</v>
      </c>
      <c r="D65" s="9">
        <v>56425520</v>
      </c>
      <c r="E65" s="9">
        <v>56425520</v>
      </c>
      <c r="F65" s="9">
        <v>14772140.439999999</v>
      </c>
      <c r="G65" s="24">
        <f t="shared" si="0"/>
        <v>26.179892431651496</v>
      </c>
      <c r="H65" s="24">
        <f t="shared" si="1"/>
        <v>26.179892431651496</v>
      </c>
      <c r="I65" s="35">
        <f t="shared" si="2"/>
        <v>149.84913610963332</v>
      </c>
    </row>
    <row r="66" spans="1:9" ht="64.5" customHeight="1" outlineLevel="1" x14ac:dyDescent="0.25">
      <c r="A66" s="6" t="s">
        <v>119</v>
      </c>
      <c r="B66" s="12" t="s">
        <v>120</v>
      </c>
      <c r="C66" s="33">
        <v>6129781.8300000001</v>
      </c>
      <c r="D66" s="9">
        <v>36163400</v>
      </c>
      <c r="E66" s="9">
        <v>37286383</v>
      </c>
      <c r="F66" s="9">
        <v>3551015.91</v>
      </c>
      <c r="G66" s="24">
        <f t="shared" si="0"/>
        <v>9.8193640808109866</v>
      </c>
      <c r="H66" s="24">
        <f t="shared" si="1"/>
        <v>9.5236266548031754</v>
      </c>
      <c r="I66" s="35">
        <f t="shared" si="2"/>
        <v>57.930543182154338</v>
      </c>
    </row>
    <row r="67" spans="1:9" ht="35.25" customHeight="1" outlineLevel="1" x14ac:dyDescent="0.25">
      <c r="A67" s="6" t="s">
        <v>121</v>
      </c>
      <c r="B67" s="12" t="s">
        <v>122</v>
      </c>
      <c r="C67" s="33">
        <v>17288892.949999999</v>
      </c>
      <c r="D67" s="9">
        <v>99080100</v>
      </c>
      <c r="E67" s="9">
        <v>97969342</v>
      </c>
      <c r="F67" s="9">
        <v>19680678.559999999</v>
      </c>
      <c r="G67" s="24">
        <f t="shared" si="0"/>
        <v>19.863401994951559</v>
      </c>
      <c r="H67" s="24">
        <f t="shared" si="1"/>
        <v>20.088609516230086</v>
      </c>
      <c r="I67" s="35">
        <f t="shared" si="2"/>
        <v>113.83423228379698</v>
      </c>
    </row>
    <row r="68" spans="1:9" ht="36" customHeight="1" outlineLevel="1" x14ac:dyDescent="0.25">
      <c r="A68" s="6" t="s">
        <v>123</v>
      </c>
      <c r="B68" s="12" t="s">
        <v>124</v>
      </c>
      <c r="C68" s="33">
        <v>1420150</v>
      </c>
      <c r="D68" s="9">
        <v>4000000</v>
      </c>
      <c r="E68" s="9">
        <v>0</v>
      </c>
      <c r="F68" s="9">
        <v>0</v>
      </c>
      <c r="G68" s="24">
        <f t="shared" si="0"/>
        <v>0</v>
      </c>
      <c r="H68" s="24">
        <v>0</v>
      </c>
      <c r="I68" s="35">
        <f t="shared" si="2"/>
        <v>0</v>
      </c>
    </row>
    <row r="69" spans="1:9" ht="33" customHeight="1" outlineLevel="1" x14ac:dyDescent="0.25">
      <c r="A69" s="6" t="s">
        <v>125</v>
      </c>
      <c r="B69" s="12" t="s">
        <v>126</v>
      </c>
      <c r="C69" s="33">
        <v>0</v>
      </c>
      <c r="D69" s="9">
        <v>0</v>
      </c>
      <c r="E69" s="9">
        <v>4000000</v>
      </c>
      <c r="F69" s="9">
        <v>0</v>
      </c>
      <c r="G69" s="24">
        <v>0</v>
      </c>
      <c r="H69" s="24">
        <f t="shared" si="1"/>
        <v>0</v>
      </c>
      <c r="I69" s="35">
        <v>0</v>
      </c>
    </row>
    <row r="70" spans="1:9" ht="47.25" x14ac:dyDescent="0.25">
      <c r="A70" s="7" t="s">
        <v>127</v>
      </c>
      <c r="B70" s="13" t="s">
        <v>128</v>
      </c>
      <c r="C70" s="34">
        <v>22974598.969999999</v>
      </c>
      <c r="D70" s="10">
        <v>101552700</v>
      </c>
      <c r="E70" s="10">
        <v>105843977.03</v>
      </c>
      <c r="F70" s="10">
        <v>21057536.23</v>
      </c>
      <c r="G70" s="26">
        <f t="shared" si="0"/>
        <v>20.735574957632835</v>
      </c>
      <c r="H70" s="26">
        <f t="shared" si="1"/>
        <v>19.894883791102764</v>
      </c>
      <c r="I70" s="37">
        <f t="shared" si="2"/>
        <v>91.655729257762985</v>
      </c>
    </row>
    <row r="71" spans="1:9" ht="19.5" customHeight="1" outlineLevel="3" x14ac:dyDescent="0.25">
      <c r="A71" s="6" t="s">
        <v>23</v>
      </c>
      <c r="B71" s="12" t="s">
        <v>129</v>
      </c>
      <c r="C71" s="33">
        <v>10417558.26</v>
      </c>
      <c r="D71" s="9">
        <v>46424200</v>
      </c>
      <c r="E71" s="9">
        <v>49674252.399999999</v>
      </c>
      <c r="F71" s="9">
        <v>11192349.77</v>
      </c>
      <c r="G71" s="24">
        <f t="shared" si="0"/>
        <v>24.108869447400277</v>
      </c>
      <c r="H71" s="24">
        <f t="shared" si="1"/>
        <v>22.531491123155785</v>
      </c>
      <c r="I71" s="35">
        <f t="shared" si="2"/>
        <v>107.43736191017952</v>
      </c>
    </row>
    <row r="72" spans="1:9" ht="31.5" outlineLevel="3" x14ac:dyDescent="0.25">
      <c r="A72" s="6" t="s">
        <v>10</v>
      </c>
      <c r="B72" s="12" t="s">
        <v>130</v>
      </c>
      <c r="C72" s="33">
        <v>0</v>
      </c>
      <c r="D72" s="9">
        <v>0</v>
      </c>
      <c r="E72" s="9">
        <v>1041224.63</v>
      </c>
      <c r="F72" s="9">
        <v>225267.07</v>
      </c>
      <c r="G72" s="24">
        <v>0</v>
      </c>
      <c r="H72" s="24">
        <f t="shared" si="1"/>
        <v>21.63481956818482</v>
      </c>
      <c r="I72" s="35">
        <v>0</v>
      </c>
    </row>
    <row r="73" spans="1:9" ht="47.25" outlineLevel="1" x14ac:dyDescent="0.25">
      <c r="A73" s="6" t="s">
        <v>131</v>
      </c>
      <c r="B73" s="12" t="s">
        <v>132</v>
      </c>
      <c r="C73" s="33">
        <v>1957979.03</v>
      </c>
      <c r="D73" s="9">
        <v>11380100</v>
      </c>
      <c r="E73" s="9">
        <v>11380100</v>
      </c>
      <c r="F73" s="9">
        <v>867000</v>
      </c>
      <c r="G73" s="24">
        <f t="shared" ref="G73:G136" si="3">F73/D73%</f>
        <v>7.6185622270454569</v>
      </c>
      <c r="H73" s="24">
        <f t="shared" ref="H73:H136" si="4">F73/E73%</f>
        <v>7.6185622270454569</v>
      </c>
      <c r="I73" s="35">
        <f t="shared" ref="I73:I136" si="5">F73/C73%</f>
        <v>44.280351664440452</v>
      </c>
    </row>
    <row r="74" spans="1:9" ht="36" customHeight="1" outlineLevel="1" x14ac:dyDescent="0.25">
      <c r="A74" s="6" t="s">
        <v>133</v>
      </c>
      <c r="B74" s="12" t="s">
        <v>134</v>
      </c>
      <c r="C74" s="33">
        <v>10599061.68</v>
      </c>
      <c r="D74" s="9">
        <v>43548400</v>
      </c>
      <c r="E74" s="9">
        <v>43548400</v>
      </c>
      <c r="F74" s="9">
        <v>8772919.3900000006</v>
      </c>
      <c r="G74" s="24">
        <f t="shared" si="3"/>
        <v>20.145216334009977</v>
      </c>
      <c r="H74" s="24">
        <f t="shared" si="4"/>
        <v>20.145216334009977</v>
      </c>
      <c r="I74" s="35">
        <f t="shared" si="5"/>
        <v>82.770717398070659</v>
      </c>
    </row>
    <row r="75" spans="1:9" ht="31.5" outlineLevel="1" x14ac:dyDescent="0.25">
      <c r="A75" s="6" t="s">
        <v>135</v>
      </c>
      <c r="B75" s="12" t="s">
        <v>136</v>
      </c>
      <c r="C75" s="33">
        <v>0</v>
      </c>
      <c r="D75" s="9">
        <v>200000</v>
      </c>
      <c r="E75" s="9">
        <v>200000</v>
      </c>
      <c r="F75" s="9">
        <v>0</v>
      </c>
      <c r="G75" s="24">
        <f t="shared" si="3"/>
        <v>0</v>
      </c>
      <c r="H75" s="24">
        <f t="shared" si="4"/>
        <v>0</v>
      </c>
      <c r="I75" s="35">
        <v>0</v>
      </c>
    </row>
    <row r="76" spans="1:9" ht="47.25" x14ac:dyDescent="0.25">
      <c r="A76" s="7" t="s">
        <v>137</v>
      </c>
      <c r="B76" s="13" t="s">
        <v>138</v>
      </c>
      <c r="C76" s="34">
        <v>173136246.69</v>
      </c>
      <c r="D76" s="10">
        <v>2157238200</v>
      </c>
      <c r="E76" s="10">
        <v>2174123117.1799998</v>
      </c>
      <c r="F76" s="10">
        <v>163634567.93000001</v>
      </c>
      <c r="G76" s="26">
        <f t="shared" si="3"/>
        <v>7.5853731836382279</v>
      </c>
      <c r="H76" s="26">
        <f t="shared" si="4"/>
        <v>7.5264628133040725</v>
      </c>
      <c r="I76" s="37">
        <f t="shared" si="5"/>
        <v>94.512022212764776</v>
      </c>
    </row>
    <row r="77" spans="1:9" ht="19.5" customHeight="1" outlineLevel="3" x14ac:dyDescent="0.25">
      <c r="A77" s="6" t="s">
        <v>23</v>
      </c>
      <c r="B77" s="12" t="s">
        <v>139</v>
      </c>
      <c r="C77" s="33">
        <v>6165023.5899999999</v>
      </c>
      <c r="D77" s="9">
        <v>31867000</v>
      </c>
      <c r="E77" s="9">
        <v>31867000</v>
      </c>
      <c r="F77" s="9">
        <v>7370951.2400000002</v>
      </c>
      <c r="G77" s="24">
        <f t="shared" si="3"/>
        <v>23.130358176169707</v>
      </c>
      <c r="H77" s="24">
        <f t="shared" si="4"/>
        <v>23.130358176169707</v>
      </c>
      <c r="I77" s="35">
        <f t="shared" si="5"/>
        <v>119.56079538699706</v>
      </c>
    </row>
    <row r="78" spans="1:9" ht="35.25" customHeight="1" outlineLevel="1" x14ac:dyDescent="0.25">
      <c r="A78" s="6" t="s">
        <v>140</v>
      </c>
      <c r="B78" s="12" t="s">
        <v>141</v>
      </c>
      <c r="C78" s="33">
        <v>57936000.109999999</v>
      </c>
      <c r="D78" s="9">
        <v>1596662512</v>
      </c>
      <c r="E78" s="9">
        <v>1593510746.6500001</v>
      </c>
      <c r="F78" s="9">
        <v>26934565</v>
      </c>
      <c r="G78" s="24">
        <f t="shared" si="3"/>
        <v>1.686929128577173</v>
      </c>
      <c r="H78" s="24">
        <f t="shared" si="4"/>
        <v>1.6902656638258573</v>
      </c>
      <c r="I78" s="35">
        <f t="shared" si="5"/>
        <v>46.490204620375543</v>
      </c>
    </row>
    <row r="79" spans="1:9" ht="51.75" customHeight="1" outlineLevel="1" x14ac:dyDescent="0.25">
      <c r="A79" s="6" t="s">
        <v>142</v>
      </c>
      <c r="B79" s="12" t="s">
        <v>143</v>
      </c>
      <c r="C79" s="33">
        <v>109035222.98999999</v>
      </c>
      <c r="D79" s="9">
        <v>497178032</v>
      </c>
      <c r="E79" s="9">
        <v>501445014.52999997</v>
      </c>
      <c r="F79" s="9">
        <v>113559351.69</v>
      </c>
      <c r="G79" s="24">
        <f t="shared" si="3"/>
        <v>22.840782251215796</v>
      </c>
      <c r="H79" s="24">
        <f t="shared" si="4"/>
        <v>22.646421521697285</v>
      </c>
      <c r="I79" s="35">
        <f t="shared" si="5"/>
        <v>104.14923597708874</v>
      </c>
    </row>
    <row r="80" spans="1:9" ht="51" customHeight="1" outlineLevel="1" x14ac:dyDescent="0.25">
      <c r="A80" s="6" t="s">
        <v>144</v>
      </c>
      <c r="B80" s="12" t="s">
        <v>145</v>
      </c>
      <c r="C80" s="33">
        <v>0</v>
      </c>
      <c r="D80" s="9">
        <v>31530656</v>
      </c>
      <c r="E80" s="9">
        <v>47300356</v>
      </c>
      <c r="F80" s="9">
        <v>15769700</v>
      </c>
      <c r="G80" s="24">
        <f t="shared" si="3"/>
        <v>50.013865870725937</v>
      </c>
      <c r="H80" s="24">
        <f t="shared" si="4"/>
        <v>33.339495372931232</v>
      </c>
      <c r="I80" s="35">
        <v>0</v>
      </c>
    </row>
    <row r="81" spans="1:9" ht="36" customHeight="1" x14ac:dyDescent="0.25">
      <c r="A81" s="7" t="s">
        <v>146</v>
      </c>
      <c r="B81" s="13" t="s">
        <v>147</v>
      </c>
      <c r="C81" s="34">
        <v>386461915.62</v>
      </c>
      <c r="D81" s="10">
        <v>2588152800</v>
      </c>
      <c r="E81" s="10">
        <v>2423446109.3600001</v>
      </c>
      <c r="F81" s="10">
        <v>732560598.25999999</v>
      </c>
      <c r="G81" s="26">
        <f t="shared" si="3"/>
        <v>28.304379797823373</v>
      </c>
      <c r="H81" s="26">
        <f t="shared" si="4"/>
        <v>30.228053986043019</v>
      </c>
      <c r="I81" s="37">
        <f t="shared" si="5"/>
        <v>189.55570229598294</v>
      </c>
    </row>
    <row r="82" spans="1:9" ht="19.5" customHeight="1" outlineLevel="3" x14ac:dyDescent="0.25">
      <c r="A82" s="6" t="s">
        <v>23</v>
      </c>
      <c r="B82" s="12" t="s">
        <v>148</v>
      </c>
      <c r="C82" s="33">
        <v>47847704.640000001</v>
      </c>
      <c r="D82" s="9">
        <v>246135000</v>
      </c>
      <c r="E82" s="9">
        <v>245965828.16</v>
      </c>
      <c r="F82" s="9">
        <v>61285956.100000001</v>
      </c>
      <c r="G82" s="24">
        <f t="shared" si="3"/>
        <v>24.899326020273428</v>
      </c>
      <c r="H82" s="24">
        <f t="shared" si="4"/>
        <v>24.916451426794815</v>
      </c>
      <c r="I82" s="35">
        <f t="shared" si="5"/>
        <v>128.08546734082165</v>
      </c>
    </row>
    <row r="83" spans="1:9" ht="34.5" customHeight="1" outlineLevel="3" x14ac:dyDescent="0.25">
      <c r="A83" s="6" t="s">
        <v>10</v>
      </c>
      <c r="B83" s="12" t="s">
        <v>149</v>
      </c>
      <c r="C83" s="33">
        <v>690499.42</v>
      </c>
      <c r="D83" s="9">
        <v>27805827.370000001</v>
      </c>
      <c r="E83" s="9">
        <v>28088308.57</v>
      </c>
      <c r="F83" s="9">
        <v>2392844.2000000002</v>
      </c>
      <c r="G83" s="24">
        <f t="shared" si="3"/>
        <v>8.6055493625831279</v>
      </c>
      <c r="H83" s="24">
        <f t="shared" si="4"/>
        <v>8.5190042470399998</v>
      </c>
      <c r="I83" s="35">
        <f t="shared" si="5"/>
        <v>346.53819115445458</v>
      </c>
    </row>
    <row r="84" spans="1:9" ht="50.25" customHeight="1" outlineLevel="3" x14ac:dyDescent="0.25">
      <c r="A84" s="6" t="s">
        <v>150</v>
      </c>
      <c r="B84" s="12" t="s">
        <v>151</v>
      </c>
      <c r="C84" s="33">
        <v>0</v>
      </c>
      <c r="D84" s="9">
        <v>0</v>
      </c>
      <c r="E84" s="9">
        <v>180000</v>
      </c>
      <c r="F84" s="9">
        <v>0</v>
      </c>
      <c r="G84" s="24">
        <v>0</v>
      </c>
      <c r="H84" s="24">
        <f t="shared" si="4"/>
        <v>0</v>
      </c>
      <c r="I84" s="35">
        <v>0</v>
      </c>
    </row>
    <row r="85" spans="1:9" ht="35.25" customHeight="1" outlineLevel="1" x14ac:dyDescent="0.25">
      <c r="A85" s="6" t="s">
        <v>152</v>
      </c>
      <c r="B85" s="12" t="s">
        <v>153</v>
      </c>
      <c r="C85" s="33">
        <v>115729617.95999999</v>
      </c>
      <c r="D85" s="9">
        <v>1424823672.6300001</v>
      </c>
      <c r="E85" s="9">
        <v>1424823672.6300001</v>
      </c>
      <c r="F85" s="9">
        <v>300548869.13999999</v>
      </c>
      <c r="G85" s="24">
        <f t="shared" si="3"/>
        <v>21.093758821765931</v>
      </c>
      <c r="H85" s="24">
        <f t="shared" si="4"/>
        <v>21.093758821765931</v>
      </c>
      <c r="I85" s="35">
        <f t="shared" si="5"/>
        <v>259.69918024258897</v>
      </c>
    </row>
    <row r="86" spans="1:9" ht="31.5" outlineLevel="1" x14ac:dyDescent="0.25">
      <c r="A86" s="6" t="s">
        <v>154</v>
      </c>
      <c r="B86" s="12" t="s">
        <v>155</v>
      </c>
      <c r="C86" s="33">
        <v>0</v>
      </c>
      <c r="D86" s="9">
        <v>50000000</v>
      </c>
      <c r="E86" s="9">
        <v>50000000</v>
      </c>
      <c r="F86" s="9">
        <v>0</v>
      </c>
      <c r="G86" s="24">
        <f t="shared" si="3"/>
        <v>0</v>
      </c>
      <c r="H86" s="24">
        <f t="shared" si="4"/>
        <v>0</v>
      </c>
      <c r="I86" s="35">
        <v>0</v>
      </c>
    </row>
    <row r="87" spans="1:9" ht="31.5" outlineLevel="1" x14ac:dyDescent="0.25">
      <c r="A87" s="6" t="s">
        <v>156</v>
      </c>
      <c r="B87" s="12" t="s">
        <v>157</v>
      </c>
      <c r="C87" s="33">
        <v>8408105</v>
      </c>
      <c r="D87" s="9">
        <v>28099900</v>
      </c>
      <c r="E87" s="9">
        <v>28099900</v>
      </c>
      <c r="F87" s="9">
        <v>7489928.8200000003</v>
      </c>
      <c r="G87" s="24">
        <f t="shared" si="3"/>
        <v>26.654645817244901</v>
      </c>
      <c r="H87" s="24">
        <f t="shared" si="4"/>
        <v>26.654645817244901</v>
      </c>
      <c r="I87" s="35">
        <f t="shared" si="5"/>
        <v>89.079867818016069</v>
      </c>
    </row>
    <row r="88" spans="1:9" ht="47.25" outlineLevel="1" x14ac:dyDescent="0.25">
      <c r="A88" s="6" t="s">
        <v>158</v>
      </c>
      <c r="B88" s="12" t="s">
        <v>159</v>
      </c>
      <c r="C88" s="33">
        <v>213762633.40000001</v>
      </c>
      <c r="D88" s="9">
        <v>810138400</v>
      </c>
      <c r="E88" s="9">
        <v>645138400</v>
      </c>
      <c r="F88" s="9">
        <v>360843000</v>
      </c>
      <c r="G88" s="24">
        <f t="shared" si="3"/>
        <v>44.540908072003496</v>
      </c>
      <c r="H88" s="24">
        <f t="shared" si="4"/>
        <v>55.932649490403918</v>
      </c>
      <c r="I88" s="35">
        <f t="shared" si="5"/>
        <v>168.80546158166854</v>
      </c>
    </row>
    <row r="89" spans="1:9" ht="33.75" customHeight="1" outlineLevel="1" x14ac:dyDescent="0.25">
      <c r="A89" s="6" t="s">
        <v>160</v>
      </c>
      <c r="B89" s="12" t="s">
        <v>161</v>
      </c>
      <c r="C89" s="33">
        <v>23355.200000000001</v>
      </c>
      <c r="D89" s="9">
        <v>1150000</v>
      </c>
      <c r="E89" s="9">
        <v>1150000</v>
      </c>
      <c r="F89" s="9">
        <v>0</v>
      </c>
      <c r="G89" s="24">
        <f t="shared" si="3"/>
        <v>0</v>
      </c>
      <c r="H89" s="24">
        <f t="shared" si="4"/>
        <v>0</v>
      </c>
      <c r="I89" s="35">
        <f t="shared" si="5"/>
        <v>0</v>
      </c>
    </row>
    <row r="90" spans="1:9" ht="47.25" x14ac:dyDescent="0.25">
      <c r="A90" s="7" t="s">
        <v>162</v>
      </c>
      <c r="B90" s="13" t="s">
        <v>163</v>
      </c>
      <c r="C90" s="34">
        <v>0</v>
      </c>
      <c r="D90" s="10">
        <v>472310</v>
      </c>
      <c r="E90" s="10">
        <v>635560</v>
      </c>
      <c r="F90" s="10">
        <v>288000</v>
      </c>
      <c r="G90" s="26">
        <f t="shared" si="3"/>
        <v>60.976900764328505</v>
      </c>
      <c r="H90" s="26">
        <f t="shared" si="4"/>
        <v>45.314368430989994</v>
      </c>
      <c r="I90" s="37">
        <v>0</v>
      </c>
    </row>
    <row r="91" spans="1:9" ht="49.5" customHeight="1" outlineLevel="3" x14ac:dyDescent="0.25">
      <c r="A91" s="6" t="s">
        <v>164</v>
      </c>
      <c r="B91" s="12" t="s">
        <v>165</v>
      </c>
      <c r="C91" s="33">
        <v>0</v>
      </c>
      <c r="D91" s="9">
        <v>472310</v>
      </c>
      <c r="E91" s="9">
        <v>635560</v>
      </c>
      <c r="F91" s="9">
        <v>288000</v>
      </c>
      <c r="G91" s="24">
        <f t="shared" si="3"/>
        <v>60.976900764328505</v>
      </c>
      <c r="H91" s="24">
        <f t="shared" si="4"/>
        <v>45.314368430989994</v>
      </c>
      <c r="I91" s="35">
        <v>0</v>
      </c>
    </row>
    <row r="92" spans="1:9" ht="63" x14ac:dyDescent="0.25">
      <c r="A92" s="7" t="s">
        <v>166</v>
      </c>
      <c r="B92" s="13" t="s">
        <v>167</v>
      </c>
      <c r="C92" s="34">
        <v>169464048.49000001</v>
      </c>
      <c r="D92" s="10">
        <v>437102300</v>
      </c>
      <c r="E92" s="10">
        <v>602029457.76999998</v>
      </c>
      <c r="F92" s="10">
        <v>98432881.480000004</v>
      </c>
      <c r="G92" s="26">
        <f t="shared" si="3"/>
        <v>22.519415130050792</v>
      </c>
      <c r="H92" s="26">
        <f t="shared" si="4"/>
        <v>16.350176924001186</v>
      </c>
      <c r="I92" s="37">
        <f t="shared" si="5"/>
        <v>58.084816429844992</v>
      </c>
    </row>
    <row r="93" spans="1:9" ht="47.25" outlineLevel="1" x14ac:dyDescent="0.25">
      <c r="A93" s="6" t="s">
        <v>168</v>
      </c>
      <c r="B93" s="12" t="s">
        <v>169</v>
      </c>
      <c r="C93" s="33">
        <v>75480019.849999994</v>
      </c>
      <c r="D93" s="9">
        <v>89130700</v>
      </c>
      <c r="E93" s="9">
        <v>249365853.11000001</v>
      </c>
      <c r="F93" s="9">
        <v>13497983.48</v>
      </c>
      <c r="G93" s="24">
        <f t="shared" si="3"/>
        <v>15.144033963606255</v>
      </c>
      <c r="H93" s="24">
        <f t="shared" si="4"/>
        <v>5.4129237470399696</v>
      </c>
      <c r="I93" s="35">
        <f t="shared" si="5"/>
        <v>17.882856293392987</v>
      </c>
    </row>
    <row r="94" spans="1:9" ht="63" outlineLevel="1" x14ac:dyDescent="0.25">
      <c r="A94" s="6" t="s">
        <v>170</v>
      </c>
      <c r="B94" s="12" t="s">
        <v>171</v>
      </c>
      <c r="C94" s="33">
        <v>16600562.699999999</v>
      </c>
      <c r="D94" s="9">
        <v>59265900</v>
      </c>
      <c r="E94" s="9">
        <v>59265900</v>
      </c>
      <c r="F94" s="9">
        <v>12852955</v>
      </c>
      <c r="G94" s="24">
        <f t="shared" si="3"/>
        <v>21.686931270764472</v>
      </c>
      <c r="H94" s="24">
        <f t="shared" si="4"/>
        <v>21.686931270764472</v>
      </c>
      <c r="I94" s="35">
        <f t="shared" si="5"/>
        <v>77.424815244365192</v>
      </c>
    </row>
    <row r="95" spans="1:9" ht="94.5" outlineLevel="1" x14ac:dyDescent="0.25">
      <c r="A95" s="6" t="s">
        <v>172</v>
      </c>
      <c r="B95" s="12" t="s">
        <v>173</v>
      </c>
      <c r="C95" s="33">
        <v>77383465.939999998</v>
      </c>
      <c r="D95" s="9">
        <v>288705700</v>
      </c>
      <c r="E95" s="9">
        <v>293397704.66000003</v>
      </c>
      <c r="F95" s="9">
        <v>72081943</v>
      </c>
      <c r="G95" s="24">
        <f t="shared" si="3"/>
        <v>24.967273940209701</v>
      </c>
      <c r="H95" s="24">
        <f t="shared" si="4"/>
        <v>24.567998268265658</v>
      </c>
      <c r="I95" s="35">
        <f t="shared" si="5"/>
        <v>93.149023663387496</v>
      </c>
    </row>
    <row r="96" spans="1:9" ht="47.25" x14ac:dyDescent="0.25">
      <c r="A96" s="7" t="s">
        <v>174</v>
      </c>
      <c r="B96" s="13" t="s">
        <v>175</v>
      </c>
      <c r="C96" s="34">
        <v>1457885979.1500001</v>
      </c>
      <c r="D96" s="10">
        <v>4009411560.5500002</v>
      </c>
      <c r="E96" s="10">
        <v>5107833650.3999996</v>
      </c>
      <c r="F96" s="10">
        <v>150569289.22999999</v>
      </c>
      <c r="G96" s="26">
        <f t="shared" si="3"/>
        <v>3.7553961960778426</v>
      </c>
      <c r="H96" s="26">
        <f t="shared" si="4"/>
        <v>2.947811137471338</v>
      </c>
      <c r="I96" s="37">
        <f t="shared" si="5"/>
        <v>10.327919424658113</v>
      </c>
    </row>
    <row r="97" spans="1:9" ht="15.75" outlineLevel="3" x14ac:dyDescent="0.25">
      <c r="A97" s="6" t="s">
        <v>23</v>
      </c>
      <c r="B97" s="12" t="s">
        <v>176</v>
      </c>
      <c r="C97" s="33">
        <v>8327192.9500000002</v>
      </c>
      <c r="D97" s="9">
        <v>33922500</v>
      </c>
      <c r="E97" s="9">
        <v>33922500</v>
      </c>
      <c r="F97" s="9">
        <v>9048308.4700000007</v>
      </c>
      <c r="G97" s="24">
        <f t="shared" si="3"/>
        <v>26.673471796005604</v>
      </c>
      <c r="H97" s="24">
        <f t="shared" si="4"/>
        <v>26.673471796005604</v>
      </c>
      <c r="I97" s="35">
        <f t="shared" si="5"/>
        <v>108.65976715478895</v>
      </c>
    </row>
    <row r="98" spans="1:9" ht="31.5" outlineLevel="3" x14ac:dyDescent="0.25">
      <c r="A98" s="6" t="s">
        <v>10</v>
      </c>
      <c r="B98" s="12" t="s">
        <v>177</v>
      </c>
      <c r="C98" s="33">
        <v>0</v>
      </c>
      <c r="D98" s="9">
        <v>7521800</v>
      </c>
      <c r="E98" s="9">
        <v>8058852</v>
      </c>
      <c r="F98" s="9">
        <v>1790928.81</v>
      </c>
      <c r="G98" s="24">
        <f t="shared" si="3"/>
        <v>23.809843521497516</v>
      </c>
      <c r="H98" s="24">
        <f t="shared" si="4"/>
        <v>22.223125700782195</v>
      </c>
      <c r="I98" s="35">
        <v>0</v>
      </c>
    </row>
    <row r="99" spans="1:9" ht="31.5" outlineLevel="1" x14ac:dyDescent="0.25">
      <c r="A99" s="6" t="s">
        <v>178</v>
      </c>
      <c r="B99" s="12" t="s">
        <v>179</v>
      </c>
      <c r="C99" s="33">
        <v>1174117080.23</v>
      </c>
      <c r="D99" s="9">
        <v>3723584093.5500002</v>
      </c>
      <c r="E99" s="9">
        <v>4790880655.5600004</v>
      </c>
      <c r="F99" s="9">
        <v>104129948.27</v>
      </c>
      <c r="G99" s="24">
        <f t="shared" si="3"/>
        <v>2.7964978271975673</v>
      </c>
      <c r="H99" s="24">
        <f t="shared" si="4"/>
        <v>2.1735032816806492</v>
      </c>
      <c r="I99" s="35">
        <f t="shared" si="5"/>
        <v>8.8687874508734499</v>
      </c>
    </row>
    <row r="100" spans="1:9" ht="31.5" outlineLevel="1" x14ac:dyDescent="0.25">
      <c r="A100" s="6" t="s">
        <v>180</v>
      </c>
      <c r="B100" s="12" t="s">
        <v>181</v>
      </c>
      <c r="C100" s="33">
        <v>275441705.97000003</v>
      </c>
      <c r="D100" s="9">
        <v>244383167</v>
      </c>
      <c r="E100" s="9">
        <v>274971642.83999997</v>
      </c>
      <c r="F100" s="9">
        <v>35600103.68</v>
      </c>
      <c r="G100" s="24">
        <f t="shared" si="3"/>
        <v>14.567330523218892</v>
      </c>
      <c r="H100" s="24">
        <f t="shared" si="4"/>
        <v>12.94682728455564</v>
      </c>
      <c r="I100" s="35">
        <f t="shared" si="5"/>
        <v>12.924732496348035</v>
      </c>
    </row>
    <row r="101" spans="1:9" ht="63" x14ac:dyDescent="0.25">
      <c r="A101" s="7" t="s">
        <v>182</v>
      </c>
      <c r="B101" s="13" t="s">
        <v>183</v>
      </c>
      <c r="C101" s="34">
        <v>674870553.86000001</v>
      </c>
      <c r="D101" s="10">
        <v>2365213100</v>
      </c>
      <c r="E101" s="10">
        <v>2365039809.6599998</v>
      </c>
      <c r="F101" s="10">
        <v>161244452.24000001</v>
      </c>
      <c r="G101" s="26">
        <f t="shared" si="3"/>
        <v>6.8173329599772643</v>
      </c>
      <c r="H101" s="26">
        <f t="shared" si="4"/>
        <v>6.8178324771277588</v>
      </c>
      <c r="I101" s="37">
        <f t="shared" si="5"/>
        <v>23.892648941007092</v>
      </c>
    </row>
    <row r="102" spans="1:9" ht="51" customHeight="1" outlineLevel="1" x14ac:dyDescent="0.25">
      <c r="A102" s="6" t="s">
        <v>184</v>
      </c>
      <c r="B102" s="12" t="s">
        <v>185</v>
      </c>
      <c r="C102" s="33">
        <v>658314496</v>
      </c>
      <c r="D102" s="9">
        <v>2150331857</v>
      </c>
      <c r="E102" s="9">
        <v>2158296447</v>
      </c>
      <c r="F102" s="9">
        <v>144131965.62</v>
      </c>
      <c r="G102" s="24">
        <f t="shared" si="3"/>
        <v>6.7027777666412538</v>
      </c>
      <c r="H102" s="24">
        <f t="shared" si="4"/>
        <v>6.6780430380794682</v>
      </c>
      <c r="I102" s="35">
        <f t="shared" si="5"/>
        <v>21.894089602426135</v>
      </c>
    </row>
    <row r="103" spans="1:9" ht="50.25" customHeight="1" outlineLevel="1" x14ac:dyDescent="0.25">
      <c r="A103" s="6" t="s">
        <v>186</v>
      </c>
      <c r="B103" s="12" t="s">
        <v>187</v>
      </c>
      <c r="C103" s="33">
        <v>16556057.859999999</v>
      </c>
      <c r="D103" s="9">
        <v>93278543</v>
      </c>
      <c r="E103" s="9">
        <v>85140662.659999996</v>
      </c>
      <c r="F103" s="9">
        <v>17112486.620000001</v>
      </c>
      <c r="G103" s="24">
        <f t="shared" si="3"/>
        <v>18.345576667079801</v>
      </c>
      <c r="H103" s="24">
        <f t="shared" si="4"/>
        <v>20.099076146889836</v>
      </c>
      <c r="I103" s="35">
        <f t="shared" si="5"/>
        <v>103.36087711643211</v>
      </c>
    </row>
    <row r="104" spans="1:9" ht="34.5" customHeight="1" outlineLevel="1" x14ac:dyDescent="0.25">
      <c r="A104" s="6" t="s">
        <v>188</v>
      </c>
      <c r="B104" s="12" t="s">
        <v>189</v>
      </c>
      <c r="C104" s="33">
        <v>0</v>
      </c>
      <c r="D104" s="9">
        <v>13332700</v>
      </c>
      <c r="E104" s="9">
        <v>13332700</v>
      </c>
      <c r="F104" s="9">
        <v>0</v>
      </c>
      <c r="G104" s="24">
        <f t="shared" si="3"/>
        <v>0</v>
      </c>
      <c r="H104" s="24">
        <f t="shared" si="4"/>
        <v>0</v>
      </c>
      <c r="I104" s="35">
        <v>0</v>
      </c>
    </row>
    <row r="105" spans="1:9" ht="33" customHeight="1" outlineLevel="1" x14ac:dyDescent="0.25">
      <c r="A105" s="6" t="s">
        <v>190</v>
      </c>
      <c r="B105" s="12" t="s">
        <v>191</v>
      </c>
      <c r="C105" s="33">
        <v>0</v>
      </c>
      <c r="D105" s="9">
        <v>108270000</v>
      </c>
      <c r="E105" s="9">
        <v>108270000</v>
      </c>
      <c r="F105" s="9">
        <v>0</v>
      </c>
      <c r="G105" s="24">
        <f t="shared" si="3"/>
        <v>0</v>
      </c>
      <c r="H105" s="24">
        <f t="shared" si="4"/>
        <v>0</v>
      </c>
      <c r="I105" s="35">
        <v>0</v>
      </c>
    </row>
    <row r="106" spans="1:9" ht="51.75" customHeight="1" x14ac:dyDescent="0.25">
      <c r="A106" s="7" t="s">
        <v>192</v>
      </c>
      <c r="B106" s="13" t="s">
        <v>193</v>
      </c>
      <c r="C106" s="34">
        <v>1024667</v>
      </c>
      <c r="D106" s="10">
        <v>45010300</v>
      </c>
      <c r="E106" s="10">
        <v>45010300</v>
      </c>
      <c r="F106" s="10">
        <v>0</v>
      </c>
      <c r="G106" s="26">
        <f t="shared" si="3"/>
        <v>0</v>
      </c>
      <c r="H106" s="26">
        <f t="shared" si="4"/>
        <v>0</v>
      </c>
      <c r="I106" s="37">
        <f t="shared" si="5"/>
        <v>0</v>
      </c>
    </row>
    <row r="107" spans="1:9" ht="50.25" customHeight="1" outlineLevel="1" x14ac:dyDescent="0.25">
      <c r="A107" s="6" t="s">
        <v>194</v>
      </c>
      <c r="B107" s="12" t="s">
        <v>195</v>
      </c>
      <c r="C107" s="33">
        <v>1024667</v>
      </c>
      <c r="D107" s="9">
        <v>9724700</v>
      </c>
      <c r="E107" s="9">
        <v>9724700</v>
      </c>
      <c r="F107" s="9">
        <v>0</v>
      </c>
      <c r="G107" s="24">
        <f t="shared" si="3"/>
        <v>0</v>
      </c>
      <c r="H107" s="24">
        <f t="shared" si="4"/>
        <v>0</v>
      </c>
      <c r="I107" s="35">
        <f t="shared" si="5"/>
        <v>0</v>
      </c>
    </row>
    <row r="108" spans="1:9" ht="31.5" outlineLevel="1" x14ac:dyDescent="0.25">
      <c r="A108" s="6" t="s">
        <v>196</v>
      </c>
      <c r="B108" s="12" t="s">
        <v>197</v>
      </c>
      <c r="C108" s="33">
        <v>0</v>
      </c>
      <c r="D108" s="9">
        <v>6197800</v>
      </c>
      <c r="E108" s="9">
        <v>6197800</v>
      </c>
      <c r="F108" s="9">
        <v>0</v>
      </c>
      <c r="G108" s="24">
        <f t="shared" si="3"/>
        <v>0</v>
      </c>
      <c r="H108" s="24">
        <f t="shared" si="4"/>
        <v>0</v>
      </c>
      <c r="I108" s="35">
        <v>0</v>
      </c>
    </row>
    <row r="109" spans="1:9" ht="31.5" outlineLevel="1" x14ac:dyDescent="0.25">
      <c r="A109" s="6" t="s">
        <v>198</v>
      </c>
      <c r="B109" s="12" t="s">
        <v>199</v>
      </c>
      <c r="C109" s="33">
        <v>0</v>
      </c>
      <c r="D109" s="9">
        <v>29087800</v>
      </c>
      <c r="E109" s="9">
        <v>29087800</v>
      </c>
      <c r="F109" s="9">
        <v>0</v>
      </c>
      <c r="G109" s="24">
        <f t="shared" si="3"/>
        <v>0</v>
      </c>
      <c r="H109" s="24">
        <f t="shared" si="4"/>
        <v>0</v>
      </c>
      <c r="I109" s="35">
        <v>0</v>
      </c>
    </row>
    <row r="110" spans="1:9" ht="47.25" x14ac:dyDescent="0.25">
      <c r="A110" s="7" t="s">
        <v>200</v>
      </c>
      <c r="B110" s="13" t="s">
        <v>201</v>
      </c>
      <c r="C110" s="34">
        <v>62104339.299999997</v>
      </c>
      <c r="D110" s="10">
        <v>309149900</v>
      </c>
      <c r="E110" s="10">
        <v>334315847.60000002</v>
      </c>
      <c r="F110" s="10">
        <v>59741269.759999998</v>
      </c>
      <c r="G110" s="26">
        <f t="shared" si="3"/>
        <v>19.324369750726103</v>
      </c>
      <c r="H110" s="26">
        <f t="shared" si="4"/>
        <v>17.869709195323228</v>
      </c>
      <c r="I110" s="37">
        <f t="shared" si="5"/>
        <v>96.195000918397994</v>
      </c>
    </row>
    <row r="111" spans="1:9" ht="18" customHeight="1" outlineLevel="3" x14ac:dyDescent="0.25">
      <c r="A111" s="6" t="s">
        <v>23</v>
      </c>
      <c r="B111" s="12" t="s">
        <v>202</v>
      </c>
      <c r="C111" s="33">
        <v>1261954.73</v>
      </c>
      <c r="D111" s="9">
        <v>5292800</v>
      </c>
      <c r="E111" s="9">
        <v>3177247.6</v>
      </c>
      <c r="F111" s="9">
        <v>2920983.06</v>
      </c>
      <c r="G111" s="24">
        <f t="shared" si="3"/>
        <v>55.187860111850064</v>
      </c>
      <c r="H111" s="24">
        <f t="shared" si="4"/>
        <v>91.934385598402841</v>
      </c>
      <c r="I111" s="35">
        <f t="shared" si="5"/>
        <v>231.46496388186603</v>
      </c>
    </row>
    <row r="112" spans="1:9" ht="33" customHeight="1" outlineLevel="3" x14ac:dyDescent="0.25">
      <c r="A112" s="6" t="s">
        <v>203</v>
      </c>
      <c r="B112" s="12" t="s">
        <v>204</v>
      </c>
      <c r="C112" s="33">
        <v>5876932.6799999997</v>
      </c>
      <c r="D112" s="9">
        <v>29687600</v>
      </c>
      <c r="E112" s="9">
        <v>32653418.399999999</v>
      </c>
      <c r="F112" s="9">
        <v>5876534.5899999999</v>
      </c>
      <c r="G112" s="24">
        <f t="shared" si="3"/>
        <v>19.794576153006641</v>
      </c>
      <c r="H112" s="24">
        <f t="shared" si="4"/>
        <v>17.996690325077878</v>
      </c>
      <c r="I112" s="35">
        <f t="shared" si="5"/>
        <v>99.993226228346046</v>
      </c>
    </row>
    <row r="113" spans="1:9" ht="19.5" customHeight="1" outlineLevel="1" x14ac:dyDescent="0.25">
      <c r="A113" s="6" t="s">
        <v>205</v>
      </c>
      <c r="B113" s="12" t="s">
        <v>206</v>
      </c>
      <c r="C113" s="33">
        <v>5423111.6799999997</v>
      </c>
      <c r="D113" s="9">
        <v>40062616.359999999</v>
      </c>
      <c r="E113" s="9">
        <v>40414037.159999996</v>
      </c>
      <c r="F113" s="9">
        <v>6051418.8499999996</v>
      </c>
      <c r="G113" s="24">
        <f t="shared" si="3"/>
        <v>15.104901775816021</v>
      </c>
      <c r="H113" s="24">
        <f t="shared" si="4"/>
        <v>14.973556900643976</v>
      </c>
      <c r="I113" s="35">
        <f t="shared" si="5"/>
        <v>111.58573171777277</v>
      </c>
    </row>
    <row r="114" spans="1:9" ht="19.5" customHeight="1" outlineLevel="1" x14ac:dyDescent="0.25">
      <c r="A114" s="6" t="s">
        <v>207</v>
      </c>
      <c r="B114" s="12" t="s">
        <v>208</v>
      </c>
      <c r="C114" s="33">
        <v>10000</v>
      </c>
      <c r="D114" s="9">
        <v>9943545.9199999999</v>
      </c>
      <c r="E114" s="9">
        <v>19222631.699999999</v>
      </c>
      <c r="F114" s="9">
        <v>118600</v>
      </c>
      <c r="G114" s="24">
        <f t="shared" si="3"/>
        <v>1.1927334670567902</v>
      </c>
      <c r="H114" s="24">
        <f t="shared" si="4"/>
        <v>0.61698107652970335</v>
      </c>
      <c r="I114" s="35">
        <f t="shared" si="5"/>
        <v>1186</v>
      </c>
    </row>
    <row r="115" spans="1:9" ht="19.5" customHeight="1" outlineLevel="1" x14ac:dyDescent="0.25">
      <c r="A115" s="6" t="s">
        <v>209</v>
      </c>
      <c r="B115" s="12" t="s">
        <v>210</v>
      </c>
      <c r="C115" s="33">
        <v>49532340.210000001</v>
      </c>
      <c r="D115" s="9">
        <v>224163337.72</v>
      </c>
      <c r="E115" s="9">
        <v>238848512.74000001</v>
      </c>
      <c r="F115" s="9">
        <v>44773733.259999998</v>
      </c>
      <c r="G115" s="24">
        <f t="shared" si="3"/>
        <v>19.973709222659053</v>
      </c>
      <c r="H115" s="24">
        <f t="shared" si="4"/>
        <v>18.745661317447144</v>
      </c>
      <c r="I115" s="35">
        <f t="shared" si="5"/>
        <v>90.392929286552672</v>
      </c>
    </row>
    <row r="116" spans="1:9" ht="51" customHeight="1" x14ac:dyDescent="0.25">
      <c r="A116" s="7" t="s">
        <v>211</v>
      </c>
      <c r="B116" s="13" t="s">
        <v>212</v>
      </c>
      <c r="C116" s="34">
        <v>280855386.99000001</v>
      </c>
      <c r="D116" s="10">
        <v>409145100</v>
      </c>
      <c r="E116" s="10">
        <v>273960867.81999999</v>
      </c>
      <c r="F116" s="10">
        <v>23480982.620000001</v>
      </c>
      <c r="G116" s="26">
        <f t="shared" si="3"/>
        <v>5.7390355206502539</v>
      </c>
      <c r="H116" s="26">
        <f t="shared" si="4"/>
        <v>8.5709257701094987</v>
      </c>
      <c r="I116" s="37">
        <f t="shared" si="5"/>
        <v>8.3605242084375799</v>
      </c>
    </row>
    <row r="117" spans="1:9" ht="34.5" customHeight="1" outlineLevel="2" x14ac:dyDescent="0.25">
      <c r="A117" s="6" t="s">
        <v>213</v>
      </c>
      <c r="B117" s="12" t="s">
        <v>214</v>
      </c>
      <c r="C117" s="33">
        <v>271482735.88999999</v>
      </c>
      <c r="D117" s="9">
        <v>296389000</v>
      </c>
      <c r="E117" s="9">
        <v>162319985</v>
      </c>
      <c r="F117" s="9">
        <v>21055984.5</v>
      </c>
      <c r="G117" s="24">
        <f t="shared" si="3"/>
        <v>7.1041720509195683</v>
      </c>
      <c r="H117" s="24">
        <f t="shared" si="4"/>
        <v>12.971898993213928</v>
      </c>
      <c r="I117" s="35">
        <f t="shared" si="5"/>
        <v>7.755920254366198</v>
      </c>
    </row>
    <row r="118" spans="1:9" ht="63" outlineLevel="2" x14ac:dyDescent="0.25">
      <c r="A118" s="6" t="s">
        <v>215</v>
      </c>
      <c r="B118" s="12" t="s">
        <v>216</v>
      </c>
      <c r="C118" s="33">
        <v>9372651.0999999996</v>
      </c>
      <c r="D118" s="9">
        <v>112756100</v>
      </c>
      <c r="E118" s="9">
        <v>111640882.81999999</v>
      </c>
      <c r="F118" s="9">
        <v>2424998.12</v>
      </c>
      <c r="G118" s="24">
        <f t="shared" si="3"/>
        <v>2.1506580309180614</v>
      </c>
      <c r="H118" s="24">
        <f t="shared" si="4"/>
        <v>2.1721416552302397</v>
      </c>
      <c r="I118" s="35">
        <f t="shared" si="5"/>
        <v>25.873129108582738</v>
      </c>
    </row>
    <row r="119" spans="1:9" ht="51.75" customHeight="1" x14ac:dyDescent="0.25">
      <c r="A119" s="7" t="s">
        <v>217</v>
      </c>
      <c r="B119" s="13" t="s">
        <v>218</v>
      </c>
      <c r="C119" s="34">
        <v>0</v>
      </c>
      <c r="D119" s="10">
        <v>360605700</v>
      </c>
      <c r="E119" s="10">
        <v>340560700</v>
      </c>
      <c r="F119" s="10">
        <v>0</v>
      </c>
      <c r="G119" s="26">
        <f t="shared" si="3"/>
        <v>0</v>
      </c>
      <c r="H119" s="26">
        <f t="shared" si="4"/>
        <v>0</v>
      </c>
      <c r="I119" s="37">
        <v>0</v>
      </c>
    </row>
    <row r="120" spans="1:9" ht="31.5" outlineLevel="2" x14ac:dyDescent="0.25">
      <c r="A120" s="6" t="s">
        <v>219</v>
      </c>
      <c r="B120" s="12" t="s">
        <v>220</v>
      </c>
      <c r="C120" s="33">
        <v>0</v>
      </c>
      <c r="D120" s="9">
        <v>353093090</v>
      </c>
      <c r="E120" s="9">
        <v>333280982.17000002</v>
      </c>
      <c r="F120" s="9">
        <v>0</v>
      </c>
      <c r="G120" s="24">
        <f t="shared" si="3"/>
        <v>0</v>
      </c>
      <c r="H120" s="24">
        <f t="shared" si="4"/>
        <v>0</v>
      </c>
      <c r="I120" s="35">
        <v>0</v>
      </c>
    </row>
    <row r="121" spans="1:9" ht="47.25" outlineLevel="2" x14ac:dyDescent="0.25">
      <c r="A121" s="6" t="s">
        <v>221</v>
      </c>
      <c r="B121" s="12" t="s">
        <v>222</v>
      </c>
      <c r="C121" s="33">
        <v>0</v>
      </c>
      <c r="D121" s="9">
        <v>7512610</v>
      </c>
      <c r="E121" s="9">
        <v>7279717.8300000001</v>
      </c>
      <c r="F121" s="9">
        <v>0</v>
      </c>
      <c r="G121" s="24">
        <f t="shared" si="3"/>
        <v>0</v>
      </c>
      <c r="H121" s="24">
        <f t="shared" si="4"/>
        <v>0</v>
      </c>
      <c r="I121" s="35">
        <v>0</v>
      </c>
    </row>
    <row r="122" spans="1:9" ht="47.25" x14ac:dyDescent="0.25">
      <c r="A122" s="7" t="s">
        <v>223</v>
      </c>
      <c r="B122" s="13" t="s">
        <v>224</v>
      </c>
      <c r="C122" s="34">
        <v>2000000</v>
      </c>
      <c r="D122" s="10">
        <v>6168000</v>
      </c>
      <c r="E122" s="10">
        <v>6168000</v>
      </c>
      <c r="F122" s="10">
        <v>0</v>
      </c>
      <c r="G122" s="26">
        <f t="shared" si="3"/>
        <v>0</v>
      </c>
      <c r="H122" s="26">
        <f t="shared" si="4"/>
        <v>0</v>
      </c>
      <c r="I122" s="37">
        <f t="shared" si="5"/>
        <v>0</v>
      </c>
    </row>
    <row r="123" spans="1:9" ht="78.75" outlineLevel="2" x14ac:dyDescent="0.25">
      <c r="A123" s="6" t="s">
        <v>225</v>
      </c>
      <c r="B123" s="12" t="s">
        <v>226</v>
      </c>
      <c r="C123" s="33">
        <v>2000000</v>
      </c>
      <c r="D123" s="9">
        <v>2050034</v>
      </c>
      <c r="E123" s="9">
        <v>2050034</v>
      </c>
      <c r="F123" s="9">
        <v>0</v>
      </c>
      <c r="G123" s="24">
        <f t="shared" si="3"/>
        <v>0</v>
      </c>
      <c r="H123" s="24">
        <f t="shared" si="4"/>
        <v>0</v>
      </c>
      <c r="I123" s="35">
        <f t="shared" si="5"/>
        <v>0</v>
      </c>
    </row>
    <row r="124" spans="1:9" ht="63" outlineLevel="2" x14ac:dyDescent="0.25">
      <c r="A124" s="6" t="s">
        <v>227</v>
      </c>
      <c r="B124" s="12" t="s">
        <v>228</v>
      </c>
      <c r="C124" s="33">
        <v>0</v>
      </c>
      <c r="D124" s="9">
        <v>3150226</v>
      </c>
      <c r="E124" s="9">
        <v>3150226</v>
      </c>
      <c r="F124" s="9">
        <v>0</v>
      </c>
      <c r="G124" s="24">
        <f t="shared" si="3"/>
        <v>0</v>
      </c>
      <c r="H124" s="24">
        <f t="shared" si="4"/>
        <v>0</v>
      </c>
      <c r="I124" s="35">
        <v>0</v>
      </c>
    </row>
    <row r="125" spans="1:9" ht="66" customHeight="1" outlineLevel="2" x14ac:dyDescent="0.25">
      <c r="A125" s="6" t="s">
        <v>229</v>
      </c>
      <c r="B125" s="12" t="s">
        <v>230</v>
      </c>
      <c r="C125" s="33">
        <v>0</v>
      </c>
      <c r="D125" s="9">
        <v>967740</v>
      </c>
      <c r="E125" s="9">
        <v>967740</v>
      </c>
      <c r="F125" s="9">
        <v>0</v>
      </c>
      <c r="G125" s="24">
        <f t="shared" si="3"/>
        <v>0</v>
      </c>
      <c r="H125" s="24">
        <f t="shared" si="4"/>
        <v>0</v>
      </c>
      <c r="I125" s="35">
        <v>0</v>
      </c>
    </row>
    <row r="126" spans="1:9" ht="50.25" customHeight="1" x14ac:dyDescent="0.25">
      <c r="A126" s="7" t="s">
        <v>231</v>
      </c>
      <c r="B126" s="13" t="s">
        <v>232</v>
      </c>
      <c r="C126" s="34">
        <v>23286917.969999999</v>
      </c>
      <c r="D126" s="10">
        <v>151368400</v>
      </c>
      <c r="E126" s="10">
        <v>151433900</v>
      </c>
      <c r="F126" s="10">
        <v>21657658.52</v>
      </c>
      <c r="G126" s="26">
        <f t="shared" si="3"/>
        <v>14.307912695119985</v>
      </c>
      <c r="H126" s="26">
        <f t="shared" si="4"/>
        <v>14.301724065747498</v>
      </c>
      <c r="I126" s="37">
        <f t="shared" si="5"/>
        <v>93.003541936726293</v>
      </c>
    </row>
    <row r="127" spans="1:9" ht="19.5" customHeight="1" outlineLevel="3" x14ac:dyDescent="0.25">
      <c r="A127" s="6" t="s">
        <v>23</v>
      </c>
      <c r="B127" s="12" t="s">
        <v>233</v>
      </c>
      <c r="C127" s="33">
        <v>3080731.5</v>
      </c>
      <c r="D127" s="9">
        <v>15313000</v>
      </c>
      <c r="E127" s="9">
        <v>15378500</v>
      </c>
      <c r="F127" s="9">
        <v>4305987.9400000004</v>
      </c>
      <c r="G127" s="24">
        <f t="shared" si="3"/>
        <v>28.119819369163459</v>
      </c>
      <c r="H127" s="24">
        <f t="shared" si="4"/>
        <v>28.000051630523135</v>
      </c>
      <c r="I127" s="35">
        <f t="shared" si="5"/>
        <v>139.7716074899744</v>
      </c>
    </row>
    <row r="128" spans="1:9" ht="31.5" outlineLevel="1" x14ac:dyDescent="0.25">
      <c r="A128" s="6" t="s">
        <v>234</v>
      </c>
      <c r="B128" s="12" t="s">
        <v>235</v>
      </c>
      <c r="C128" s="33">
        <v>0</v>
      </c>
      <c r="D128" s="9">
        <v>21000000</v>
      </c>
      <c r="E128" s="9">
        <v>21000000</v>
      </c>
      <c r="F128" s="9">
        <v>0</v>
      </c>
      <c r="G128" s="24">
        <f t="shared" si="3"/>
        <v>0</v>
      </c>
      <c r="H128" s="24">
        <f t="shared" si="4"/>
        <v>0</v>
      </c>
      <c r="I128" s="35">
        <v>0</v>
      </c>
    </row>
    <row r="129" spans="1:9" ht="31.5" outlineLevel="1" x14ac:dyDescent="0.25">
      <c r="A129" s="6" t="s">
        <v>236</v>
      </c>
      <c r="B129" s="12" t="s">
        <v>237</v>
      </c>
      <c r="C129" s="33">
        <v>20206186.469999999</v>
      </c>
      <c r="D129" s="9">
        <v>115055400</v>
      </c>
      <c r="E129" s="9">
        <v>115055400</v>
      </c>
      <c r="F129" s="9">
        <v>17351670.579999998</v>
      </c>
      <c r="G129" s="24">
        <f t="shared" si="3"/>
        <v>15.081144022792497</v>
      </c>
      <c r="H129" s="24">
        <f t="shared" si="4"/>
        <v>15.081144022792497</v>
      </c>
      <c r="I129" s="35">
        <f t="shared" si="5"/>
        <v>85.87305974713199</v>
      </c>
    </row>
    <row r="130" spans="1:9" ht="36" customHeight="1" x14ac:dyDescent="0.25">
      <c r="A130" s="7" t="s">
        <v>238</v>
      </c>
      <c r="B130" s="13" t="s">
        <v>239</v>
      </c>
      <c r="C130" s="34">
        <v>6170207.3399999999</v>
      </c>
      <c r="D130" s="10">
        <v>38834315.630000003</v>
      </c>
      <c r="E130" s="10">
        <v>48289630.219999999</v>
      </c>
      <c r="F130" s="10">
        <v>7861379.7400000002</v>
      </c>
      <c r="G130" s="26">
        <f t="shared" si="3"/>
        <v>20.243384265865586</v>
      </c>
      <c r="H130" s="26">
        <f t="shared" si="4"/>
        <v>16.279643691999265</v>
      </c>
      <c r="I130" s="37">
        <f t="shared" si="5"/>
        <v>127.40868024055736</v>
      </c>
    </row>
    <row r="131" spans="1:9" ht="47.25" outlineLevel="2" x14ac:dyDescent="0.25">
      <c r="A131" s="6" t="s">
        <v>240</v>
      </c>
      <c r="B131" s="12" t="s">
        <v>241</v>
      </c>
      <c r="C131" s="33">
        <v>4097866.94</v>
      </c>
      <c r="D131" s="9">
        <v>28690708.920000002</v>
      </c>
      <c r="E131" s="9">
        <v>38146023.509999998</v>
      </c>
      <c r="F131" s="9">
        <v>5589018.9400000004</v>
      </c>
      <c r="G131" s="24">
        <f t="shared" si="3"/>
        <v>19.480239946611956</v>
      </c>
      <c r="H131" s="24">
        <f t="shared" si="4"/>
        <v>14.651642361974732</v>
      </c>
      <c r="I131" s="35">
        <f t="shared" si="5"/>
        <v>136.38849239941405</v>
      </c>
    </row>
    <row r="132" spans="1:9" ht="47.25" outlineLevel="2" x14ac:dyDescent="0.25">
      <c r="A132" s="6" t="s">
        <v>242</v>
      </c>
      <c r="B132" s="12" t="s">
        <v>243</v>
      </c>
      <c r="C132" s="33">
        <v>2072340.4</v>
      </c>
      <c r="D132" s="9">
        <v>10143606.710000001</v>
      </c>
      <c r="E132" s="9">
        <v>10143606.710000001</v>
      </c>
      <c r="F132" s="9">
        <v>2272360.7999999998</v>
      </c>
      <c r="G132" s="24">
        <f t="shared" si="3"/>
        <v>22.401901660479496</v>
      </c>
      <c r="H132" s="24">
        <f t="shared" si="4"/>
        <v>22.401901660479496</v>
      </c>
      <c r="I132" s="35">
        <f t="shared" si="5"/>
        <v>109.65190853780585</v>
      </c>
    </row>
    <row r="133" spans="1:9" ht="51" customHeight="1" x14ac:dyDescent="0.25">
      <c r="A133" s="7" t="s">
        <v>244</v>
      </c>
      <c r="B133" s="13" t="s">
        <v>245</v>
      </c>
      <c r="C133" s="34">
        <v>31276267.719999999</v>
      </c>
      <c r="D133" s="10">
        <v>136972100</v>
      </c>
      <c r="E133" s="10">
        <v>177938200</v>
      </c>
      <c r="F133" s="10">
        <v>5653798.8499999996</v>
      </c>
      <c r="G133" s="26">
        <f t="shared" si="3"/>
        <v>4.1277010792708877</v>
      </c>
      <c r="H133" s="26">
        <f t="shared" si="4"/>
        <v>3.1773946516262384</v>
      </c>
      <c r="I133" s="37">
        <f t="shared" si="5"/>
        <v>18.076961422045276</v>
      </c>
    </row>
    <row r="134" spans="1:9" ht="47.25" outlineLevel="1" x14ac:dyDescent="0.25">
      <c r="A134" s="6" t="s">
        <v>246</v>
      </c>
      <c r="B134" s="12" t="s">
        <v>247</v>
      </c>
      <c r="C134" s="33">
        <v>26978935.75</v>
      </c>
      <c r="D134" s="9">
        <v>53298400</v>
      </c>
      <c r="E134" s="9">
        <v>94264500</v>
      </c>
      <c r="F134" s="9">
        <v>4060949</v>
      </c>
      <c r="G134" s="24">
        <f t="shared" si="3"/>
        <v>7.6192699968479358</v>
      </c>
      <c r="H134" s="24">
        <f t="shared" si="4"/>
        <v>4.3080364294087383</v>
      </c>
      <c r="I134" s="35">
        <f t="shared" si="5"/>
        <v>15.052295011303404</v>
      </c>
    </row>
    <row r="135" spans="1:9" ht="31.5" outlineLevel="1" x14ac:dyDescent="0.25">
      <c r="A135" s="6" t="s">
        <v>248</v>
      </c>
      <c r="B135" s="12" t="s">
        <v>249</v>
      </c>
      <c r="C135" s="33">
        <v>4297331.97</v>
      </c>
      <c r="D135" s="9">
        <v>83673700</v>
      </c>
      <c r="E135" s="9">
        <v>83673700</v>
      </c>
      <c r="F135" s="9">
        <v>1592849.85</v>
      </c>
      <c r="G135" s="24">
        <f t="shared" si="3"/>
        <v>1.9036445741015398</v>
      </c>
      <c r="H135" s="24">
        <f t="shared" si="4"/>
        <v>1.9036445741015398</v>
      </c>
      <c r="I135" s="35">
        <f t="shared" si="5"/>
        <v>37.066018197332802</v>
      </c>
    </row>
    <row r="136" spans="1:9" ht="35.25" customHeight="1" x14ac:dyDescent="0.25">
      <c r="A136" s="7" t="s">
        <v>250</v>
      </c>
      <c r="B136" s="13" t="s">
        <v>251</v>
      </c>
      <c r="C136" s="34">
        <v>616902314.19000006</v>
      </c>
      <c r="D136" s="10">
        <v>2788397600</v>
      </c>
      <c r="E136" s="10">
        <v>2904989200</v>
      </c>
      <c r="F136" s="10">
        <v>585232653.09000003</v>
      </c>
      <c r="G136" s="26">
        <f t="shared" si="3"/>
        <v>20.988135016684854</v>
      </c>
      <c r="H136" s="26">
        <f t="shared" si="4"/>
        <v>20.145777240411086</v>
      </c>
      <c r="I136" s="37">
        <f t="shared" si="5"/>
        <v>94.866341011934338</v>
      </c>
    </row>
    <row r="137" spans="1:9" ht="39.75" customHeight="1" outlineLevel="1" x14ac:dyDescent="0.25">
      <c r="A137" s="6" t="s">
        <v>252</v>
      </c>
      <c r="B137" s="12" t="s">
        <v>253</v>
      </c>
      <c r="C137" s="33">
        <v>474682763.10000002</v>
      </c>
      <c r="D137" s="9">
        <v>2058381680</v>
      </c>
      <c r="E137" s="9">
        <v>2174973280</v>
      </c>
      <c r="F137" s="9">
        <v>463393544</v>
      </c>
      <c r="G137" s="24">
        <f t="shared" ref="G137:G202" si="6">F137/D137%</f>
        <v>22.512517892211321</v>
      </c>
      <c r="H137" s="24">
        <f t="shared" ref="H137:H200" si="7">F137/E137%</f>
        <v>21.305712040747462</v>
      </c>
      <c r="I137" s="35">
        <f t="shared" ref="I137:I200" si="8">F137/C137%</f>
        <v>97.621733928935242</v>
      </c>
    </row>
    <row r="138" spans="1:9" ht="31.5" outlineLevel="1" x14ac:dyDescent="0.25">
      <c r="A138" s="6" t="s">
        <v>254</v>
      </c>
      <c r="B138" s="12" t="s">
        <v>255</v>
      </c>
      <c r="C138" s="33">
        <v>6059893</v>
      </c>
      <c r="D138" s="9">
        <v>116888958</v>
      </c>
      <c r="E138" s="9">
        <v>116888958</v>
      </c>
      <c r="F138" s="9">
        <v>20542765</v>
      </c>
      <c r="G138" s="24">
        <f t="shared" si="6"/>
        <v>17.574598449239318</v>
      </c>
      <c r="H138" s="24">
        <f t="shared" si="7"/>
        <v>17.574598449239318</v>
      </c>
      <c r="I138" s="35">
        <f t="shared" si="8"/>
        <v>338.99550701637799</v>
      </c>
    </row>
    <row r="139" spans="1:9" ht="19.5" customHeight="1" outlineLevel="1" x14ac:dyDescent="0.25">
      <c r="A139" s="6" t="s">
        <v>256</v>
      </c>
      <c r="B139" s="12" t="s">
        <v>257</v>
      </c>
      <c r="C139" s="33">
        <v>81367013.739999995</v>
      </c>
      <c r="D139" s="9">
        <v>239027717</v>
      </c>
      <c r="E139" s="9">
        <v>239027717</v>
      </c>
      <c r="F139" s="9">
        <v>58590129.640000001</v>
      </c>
      <c r="G139" s="24">
        <f t="shared" si="6"/>
        <v>24.511855936774062</v>
      </c>
      <c r="H139" s="24">
        <f t="shared" si="7"/>
        <v>24.511855936774062</v>
      </c>
      <c r="I139" s="35">
        <f t="shared" si="8"/>
        <v>72.007226204981293</v>
      </c>
    </row>
    <row r="140" spans="1:9" ht="18" customHeight="1" outlineLevel="1" x14ac:dyDescent="0.25">
      <c r="A140" s="6" t="s">
        <v>258</v>
      </c>
      <c r="B140" s="12" t="s">
        <v>259</v>
      </c>
      <c r="C140" s="33">
        <v>48284210.229999997</v>
      </c>
      <c r="D140" s="9">
        <v>353363273</v>
      </c>
      <c r="E140" s="9">
        <v>353363273</v>
      </c>
      <c r="F140" s="9">
        <v>39106793.450000003</v>
      </c>
      <c r="G140" s="24">
        <f t="shared" si="6"/>
        <v>11.067022647257403</v>
      </c>
      <c r="H140" s="24">
        <f t="shared" si="7"/>
        <v>11.067022647257403</v>
      </c>
      <c r="I140" s="35">
        <f t="shared" si="8"/>
        <v>80.992923491377994</v>
      </c>
    </row>
    <row r="141" spans="1:9" ht="19.5" customHeight="1" outlineLevel="1" x14ac:dyDescent="0.25">
      <c r="A141" s="6" t="s">
        <v>260</v>
      </c>
      <c r="B141" s="12" t="s">
        <v>261</v>
      </c>
      <c r="C141" s="33">
        <v>6508434.1200000001</v>
      </c>
      <c r="D141" s="9">
        <v>20735972</v>
      </c>
      <c r="E141" s="9">
        <v>20735972</v>
      </c>
      <c r="F141" s="9">
        <v>3599421</v>
      </c>
      <c r="G141" s="24">
        <f t="shared" si="6"/>
        <v>17.358342304860365</v>
      </c>
      <c r="H141" s="24">
        <f t="shared" si="7"/>
        <v>17.358342304860365</v>
      </c>
      <c r="I141" s="35">
        <f t="shared" si="8"/>
        <v>55.303947672132232</v>
      </c>
    </row>
    <row r="142" spans="1:9" ht="34.5" customHeight="1" x14ac:dyDescent="0.25">
      <c r="A142" s="7" t="s">
        <v>262</v>
      </c>
      <c r="B142" s="13" t="s">
        <v>263</v>
      </c>
      <c r="C142" s="34">
        <v>6619149.1100000003</v>
      </c>
      <c r="D142" s="10">
        <v>43540150</v>
      </c>
      <c r="E142" s="10">
        <v>44246900</v>
      </c>
      <c r="F142" s="10">
        <v>6399792.6600000001</v>
      </c>
      <c r="G142" s="26">
        <f t="shared" si="6"/>
        <v>14.698600395267357</v>
      </c>
      <c r="H142" s="26">
        <f t="shared" si="7"/>
        <v>14.463821555860411</v>
      </c>
      <c r="I142" s="37">
        <f t="shared" si="8"/>
        <v>96.686032504259458</v>
      </c>
    </row>
    <row r="143" spans="1:9" ht="31.5" outlineLevel="2" x14ac:dyDescent="0.25">
      <c r="A143" s="6" t="s">
        <v>264</v>
      </c>
      <c r="B143" s="12" t="s">
        <v>265</v>
      </c>
      <c r="C143" s="33">
        <v>90334</v>
      </c>
      <c r="D143" s="9">
        <v>6349061</v>
      </c>
      <c r="E143" s="9">
        <v>7055811</v>
      </c>
      <c r="F143" s="9">
        <v>610534</v>
      </c>
      <c r="G143" s="24">
        <f t="shared" si="6"/>
        <v>9.6161306372706132</v>
      </c>
      <c r="H143" s="24">
        <f t="shared" si="7"/>
        <v>8.6529245185280619</v>
      </c>
      <c r="I143" s="35">
        <f t="shared" si="8"/>
        <v>675.86290876082091</v>
      </c>
    </row>
    <row r="144" spans="1:9" ht="31.5" outlineLevel="2" x14ac:dyDescent="0.25">
      <c r="A144" s="6" t="s">
        <v>266</v>
      </c>
      <c r="B144" s="12" t="s">
        <v>267</v>
      </c>
      <c r="C144" s="33">
        <v>6528815.1100000003</v>
      </c>
      <c r="D144" s="9">
        <v>37191089</v>
      </c>
      <c r="E144" s="9">
        <v>37191089</v>
      </c>
      <c r="F144" s="9">
        <v>5789258.6600000001</v>
      </c>
      <c r="G144" s="24">
        <f t="shared" si="6"/>
        <v>15.566252066456027</v>
      </c>
      <c r="H144" s="24">
        <f t="shared" si="7"/>
        <v>15.566252066456027</v>
      </c>
      <c r="I144" s="35">
        <f t="shared" si="8"/>
        <v>88.67242466604327</v>
      </c>
    </row>
    <row r="145" spans="1:9" ht="66.75" customHeight="1" x14ac:dyDescent="0.25">
      <c r="A145" s="7" t="s">
        <v>268</v>
      </c>
      <c r="B145" s="13" t="s">
        <v>269</v>
      </c>
      <c r="C145" s="34">
        <v>1050000</v>
      </c>
      <c r="D145" s="10">
        <v>10063500</v>
      </c>
      <c r="E145" s="10">
        <v>9193500</v>
      </c>
      <c r="F145" s="10">
        <v>840000</v>
      </c>
      <c r="G145" s="26">
        <f t="shared" si="6"/>
        <v>8.3469965717692656</v>
      </c>
      <c r="H145" s="26">
        <f t="shared" si="7"/>
        <v>9.1368901941589158</v>
      </c>
      <c r="I145" s="37">
        <f t="shared" si="8"/>
        <v>80</v>
      </c>
    </row>
    <row r="146" spans="1:9" ht="113.25" customHeight="1" outlineLevel="2" x14ac:dyDescent="0.25">
      <c r="A146" s="6" t="s">
        <v>270</v>
      </c>
      <c r="B146" s="12" t="s">
        <v>271</v>
      </c>
      <c r="C146" s="33">
        <v>720000</v>
      </c>
      <c r="D146" s="9">
        <v>6403500</v>
      </c>
      <c r="E146" s="9">
        <v>6403500</v>
      </c>
      <c r="F146" s="9">
        <v>390000</v>
      </c>
      <c r="G146" s="24">
        <f t="shared" si="6"/>
        <v>6.090419301944249</v>
      </c>
      <c r="H146" s="24">
        <f t="shared" si="7"/>
        <v>6.090419301944249</v>
      </c>
      <c r="I146" s="35">
        <f t="shared" si="8"/>
        <v>54.166666666666664</v>
      </c>
    </row>
    <row r="147" spans="1:9" ht="173.25" outlineLevel="2" x14ac:dyDescent="0.25">
      <c r="A147" s="6" t="s">
        <v>272</v>
      </c>
      <c r="B147" s="12" t="s">
        <v>273</v>
      </c>
      <c r="C147" s="33">
        <v>60000</v>
      </c>
      <c r="D147" s="9">
        <v>720000</v>
      </c>
      <c r="E147" s="9">
        <v>720000</v>
      </c>
      <c r="F147" s="9">
        <v>360000</v>
      </c>
      <c r="G147" s="24">
        <f t="shared" si="6"/>
        <v>50</v>
      </c>
      <c r="H147" s="24">
        <f t="shared" si="7"/>
        <v>50</v>
      </c>
      <c r="I147" s="35">
        <f t="shared" si="8"/>
        <v>600</v>
      </c>
    </row>
    <row r="148" spans="1:9" ht="204.75" outlineLevel="2" x14ac:dyDescent="0.25">
      <c r="A148" s="6" t="s">
        <v>274</v>
      </c>
      <c r="B148" s="12" t="s">
        <v>275</v>
      </c>
      <c r="C148" s="33">
        <v>270000</v>
      </c>
      <c r="D148" s="9">
        <v>2370000</v>
      </c>
      <c r="E148" s="9">
        <v>1500000</v>
      </c>
      <c r="F148" s="9">
        <v>90000</v>
      </c>
      <c r="G148" s="24">
        <f t="shared" si="6"/>
        <v>3.7974683544303796</v>
      </c>
      <c r="H148" s="24">
        <f t="shared" si="7"/>
        <v>6</v>
      </c>
      <c r="I148" s="35">
        <f t="shared" si="8"/>
        <v>33.333333333333336</v>
      </c>
    </row>
    <row r="149" spans="1:9" ht="110.25" outlineLevel="2" x14ac:dyDescent="0.25">
      <c r="A149" s="6" t="s">
        <v>276</v>
      </c>
      <c r="B149" s="12" t="s">
        <v>277</v>
      </c>
      <c r="C149" s="33">
        <v>0</v>
      </c>
      <c r="D149" s="9">
        <v>300000</v>
      </c>
      <c r="E149" s="9">
        <v>300000</v>
      </c>
      <c r="F149" s="9">
        <v>0</v>
      </c>
      <c r="G149" s="24">
        <f t="shared" si="6"/>
        <v>0</v>
      </c>
      <c r="H149" s="24">
        <f t="shared" si="7"/>
        <v>0</v>
      </c>
      <c r="I149" s="35">
        <v>0</v>
      </c>
    </row>
    <row r="150" spans="1:9" ht="31.5" outlineLevel="2" x14ac:dyDescent="0.25">
      <c r="A150" s="6" t="s">
        <v>278</v>
      </c>
      <c r="B150" s="12" t="s">
        <v>279</v>
      </c>
      <c r="C150" s="33">
        <v>0</v>
      </c>
      <c r="D150" s="9">
        <v>118900</v>
      </c>
      <c r="E150" s="9">
        <v>118900</v>
      </c>
      <c r="F150" s="9">
        <v>0</v>
      </c>
      <c r="G150" s="24">
        <f t="shared" si="6"/>
        <v>0</v>
      </c>
      <c r="H150" s="24">
        <f t="shared" si="7"/>
        <v>0</v>
      </c>
      <c r="I150" s="35">
        <v>0</v>
      </c>
    </row>
    <row r="151" spans="1:9" ht="94.5" outlineLevel="2" x14ac:dyDescent="0.25">
      <c r="A151" s="6" t="s">
        <v>280</v>
      </c>
      <c r="B151" s="12" t="s">
        <v>281</v>
      </c>
      <c r="C151" s="33">
        <v>0</v>
      </c>
      <c r="D151" s="9">
        <v>151100</v>
      </c>
      <c r="E151" s="9">
        <v>151100</v>
      </c>
      <c r="F151" s="9">
        <v>0</v>
      </c>
      <c r="G151" s="24">
        <f t="shared" si="6"/>
        <v>0</v>
      </c>
      <c r="H151" s="24">
        <f t="shared" si="7"/>
        <v>0</v>
      </c>
      <c r="I151" s="35">
        <v>0</v>
      </c>
    </row>
    <row r="152" spans="1:9" ht="23.25" customHeight="1" outlineLevel="2" x14ac:dyDescent="0.25">
      <c r="A152" s="18" t="s">
        <v>373</v>
      </c>
      <c r="B152" s="12"/>
      <c r="C152" s="19">
        <f>C7+C17+C28+C33+C38+C51+C53+C57+C63+C70+C76+C81+C90+C92+C96+C101+C106+C110+C116+C119+C122+C126+C130+C133+C136+C142+C145</f>
        <v>10058158025.959999</v>
      </c>
      <c r="D152" s="19">
        <f t="shared" ref="D152:F152" si="9">D7+D17+D28+D33+D38+D51+D53+D57+D63+D70+D76+D81+D90+D92+D96+D101+D106+D110+D116+D119+D122+D126+D130+D133+D136+D142+D145</f>
        <v>40102756369.549995</v>
      </c>
      <c r="E152" s="19">
        <f t="shared" si="9"/>
        <v>41787143286.580002</v>
      </c>
      <c r="F152" s="19">
        <f t="shared" si="9"/>
        <v>7196507780.9000006</v>
      </c>
      <c r="G152" s="26">
        <f t="shared" si="6"/>
        <v>17.945169939401737</v>
      </c>
      <c r="H152" s="26">
        <f t="shared" si="7"/>
        <v>17.221822826091987</v>
      </c>
      <c r="I152" s="37">
        <f t="shared" si="8"/>
        <v>71.54896316329382</v>
      </c>
    </row>
    <row r="153" spans="1:9" ht="47.25" x14ac:dyDescent="0.25">
      <c r="A153" s="7" t="s">
        <v>282</v>
      </c>
      <c r="B153" s="13" t="s">
        <v>283</v>
      </c>
      <c r="C153" s="34">
        <v>63205342.329999998</v>
      </c>
      <c r="D153" s="10">
        <v>288792700</v>
      </c>
      <c r="E153" s="10">
        <v>288783403.55000001</v>
      </c>
      <c r="F153" s="10">
        <v>65134070.259999998</v>
      </c>
      <c r="G153" s="26">
        <f t="shared" si="6"/>
        <v>22.553918523563787</v>
      </c>
      <c r="H153" s="26">
        <f t="shared" si="7"/>
        <v>22.554644574206865</v>
      </c>
      <c r="I153" s="37">
        <f t="shared" si="8"/>
        <v>103.05152675216908</v>
      </c>
    </row>
    <row r="154" spans="1:9" ht="36" customHeight="1" outlineLevel="2" x14ac:dyDescent="0.25">
      <c r="A154" s="6" t="s">
        <v>284</v>
      </c>
      <c r="B154" s="12" t="s">
        <v>285</v>
      </c>
      <c r="C154" s="33">
        <v>0</v>
      </c>
      <c r="D154" s="9">
        <v>5347400</v>
      </c>
      <c r="E154" s="9">
        <v>5347400</v>
      </c>
      <c r="F154" s="9">
        <v>0</v>
      </c>
      <c r="G154" s="24">
        <f t="shared" si="6"/>
        <v>0</v>
      </c>
      <c r="H154" s="24">
        <f t="shared" si="7"/>
        <v>0</v>
      </c>
      <c r="I154" s="35">
        <v>0</v>
      </c>
    </row>
    <row r="155" spans="1:9" ht="35.25" customHeight="1" outlineLevel="2" x14ac:dyDescent="0.25">
      <c r="A155" s="6" t="s">
        <v>286</v>
      </c>
      <c r="B155" s="12" t="s">
        <v>287</v>
      </c>
      <c r="C155" s="33">
        <v>63205342.329999998</v>
      </c>
      <c r="D155" s="9">
        <v>283445300</v>
      </c>
      <c r="E155" s="9">
        <v>283436003.55000001</v>
      </c>
      <c r="F155" s="9">
        <v>65134070.259999998</v>
      </c>
      <c r="G155" s="24">
        <f t="shared" si="6"/>
        <v>22.979414461979083</v>
      </c>
      <c r="H155" s="24">
        <f t="shared" si="7"/>
        <v>22.980168166430524</v>
      </c>
      <c r="I155" s="35">
        <f t="shared" si="8"/>
        <v>103.05152675216908</v>
      </c>
    </row>
    <row r="156" spans="1:9" ht="47.25" x14ac:dyDescent="0.25">
      <c r="A156" s="7" t="s">
        <v>288</v>
      </c>
      <c r="B156" s="13" t="s">
        <v>289</v>
      </c>
      <c r="C156" s="34">
        <v>270705869.18000001</v>
      </c>
      <c r="D156" s="10">
        <v>4849710045.3500004</v>
      </c>
      <c r="E156" s="10">
        <v>4776418236.0200005</v>
      </c>
      <c r="F156" s="10">
        <v>1793680400.0799999</v>
      </c>
      <c r="G156" s="26">
        <f t="shared" si="6"/>
        <v>36.985312179638797</v>
      </c>
      <c r="H156" s="26">
        <f t="shared" si="7"/>
        <v>37.552833764712418</v>
      </c>
      <c r="I156" s="37">
        <f t="shared" si="8"/>
        <v>662.59383496681073</v>
      </c>
    </row>
    <row r="157" spans="1:9" ht="47.25" outlineLevel="2" x14ac:dyDescent="0.25">
      <c r="A157" s="6" t="s">
        <v>290</v>
      </c>
      <c r="B157" s="12" t="s">
        <v>291</v>
      </c>
      <c r="C157" s="33">
        <v>23817971.609999999</v>
      </c>
      <c r="D157" s="9">
        <v>158397208</v>
      </c>
      <c r="E157" s="9">
        <v>157244814.09</v>
      </c>
      <c r="F157" s="9">
        <v>39861020.369999997</v>
      </c>
      <c r="G157" s="24">
        <f t="shared" si="6"/>
        <v>25.165229156059365</v>
      </c>
      <c r="H157" s="24">
        <f t="shared" si="7"/>
        <v>25.349656585294639</v>
      </c>
      <c r="I157" s="35">
        <f t="shared" si="8"/>
        <v>167.35690604847437</v>
      </c>
    </row>
    <row r="158" spans="1:9" ht="94.5" outlineLevel="2" x14ac:dyDescent="0.25">
      <c r="A158" s="6" t="s">
        <v>292</v>
      </c>
      <c r="B158" s="12" t="s">
        <v>293</v>
      </c>
      <c r="C158" s="33">
        <v>1751884.35</v>
      </c>
      <c r="D158" s="9">
        <v>18976775</v>
      </c>
      <c r="E158" s="9">
        <v>18680751.91</v>
      </c>
      <c r="F158" s="9">
        <v>5376397.5</v>
      </c>
      <c r="G158" s="24">
        <f t="shared" si="6"/>
        <v>28.331460429920259</v>
      </c>
      <c r="H158" s="24">
        <f t="shared" si="7"/>
        <v>28.780412725902959</v>
      </c>
      <c r="I158" s="35">
        <f t="shared" si="8"/>
        <v>306.89226146691698</v>
      </c>
    </row>
    <row r="159" spans="1:9" ht="47.25" outlineLevel="2" x14ac:dyDescent="0.25">
      <c r="A159" s="6" t="s">
        <v>294</v>
      </c>
      <c r="B159" s="12" t="s">
        <v>295</v>
      </c>
      <c r="C159" s="33">
        <v>0</v>
      </c>
      <c r="D159" s="9">
        <v>10000000</v>
      </c>
      <c r="E159" s="9">
        <v>10000000</v>
      </c>
      <c r="F159" s="9">
        <v>0</v>
      </c>
      <c r="G159" s="24">
        <f t="shared" si="6"/>
        <v>0</v>
      </c>
      <c r="H159" s="24">
        <f t="shared" si="7"/>
        <v>0</v>
      </c>
      <c r="I159" s="35">
        <v>0</v>
      </c>
    </row>
    <row r="160" spans="1:9" ht="78.75" outlineLevel="2" x14ac:dyDescent="0.25">
      <c r="A160" s="6" t="s">
        <v>296</v>
      </c>
      <c r="B160" s="12" t="s">
        <v>297</v>
      </c>
      <c r="C160" s="33">
        <v>203080000</v>
      </c>
      <c r="D160" s="9">
        <v>1826818181</v>
      </c>
      <c r="E160" s="9">
        <v>1826818181</v>
      </c>
      <c r="F160" s="9">
        <v>530151213</v>
      </c>
      <c r="G160" s="24">
        <f t="shared" si="6"/>
        <v>29.020469497943978</v>
      </c>
      <c r="H160" s="24">
        <f t="shared" si="7"/>
        <v>29.020469497943978</v>
      </c>
      <c r="I160" s="35">
        <f t="shared" si="8"/>
        <v>261.05535404766596</v>
      </c>
    </row>
    <row r="161" spans="1:9" ht="78.75" outlineLevel="2" x14ac:dyDescent="0.25">
      <c r="A161" s="6" t="s">
        <v>298</v>
      </c>
      <c r="B161" s="12" t="s">
        <v>299</v>
      </c>
      <c r="C161" s="33">
        <v>18024582.329999998</v>
      </c>
      <c r="D161" s="9">
        <v>364803400</v>
      </c>
      <c r="E161" s="9">
        <v>259412172.28999999</v>
      </c>
      <c r="F161" s="9">
        <v>224666747.03999999</v>
      </c>
      <c r="G161" s="24">
        <f t="shared" si="6"/>
        <v>61.585705352526865</v>
      </c>
      <c r="H161" s="24">
        <f t="shared" si="7"/>
        <v>86.606092943411426</v>
      </c>
      <c r="I161" s="35">
        <f t="shared" si="8"/>
        <v>1246.4463415946459</v>
      </c>
    </row>
    <row r="162" spans="1:9" ht="94.5" outlineLevel="2" x14ac:dyDescent="0.25">
      <c r="A162" s="6" t="s">
        <v>300</v>
      </c>
      <c r="B162" s="12" t="s">
        <v>301</v>
      </c>
      <c r="C162" s="33">
        <v>15600</v>
      </c>
      <c r="D162" s="9">
        <v>32360200</v>
      </c>
      <c r="E162" s="9">
        <v>22372242.82</v>
      </c>
      <c r="F162" s="9">
        <v>0</v>
      </c>
      <c r="G162" s="24">
        <f t="shared" si="6"/>
        <v>0</v>
      </c>
      <c r="H162" s="24">
        <f t="shared" si="7"/>
        <v>0</v>
      </c>
      <c r="I162" s="35">
        <f t="shared" si="8"/>
        <v>0</v>
      </c>
    </row>
    <row r="163" spans="1:9" ht="78.75" outlineLevel="2" x14ac:dyDescent="0.25">
      <c r="A163" s="6" t="s">
        <v>302</v>
      </c>
      <c r="B163" s="12" t="s">
        <v>303</v>
      </c>
      <c r="C163" s="33">
        <v>45000</v>
      </c>
      <c r="D163" s="9">
        <v>1059600</v>
      </c>
      <c r="E163" s="9">
        <v>1062156</v>
      </c>
      <c r="F163" s="9">
        <v>1062156</v>
      </c>
      <c r="G163" s="24">
        <f t="shared" si="6"/>
        <v>100.24122310305776</v>
      </c>
      <c r="H163" s="24">
        <f t="shared" si="7"/>
        <v>100</v>
      </c>
      <c r="I163" s="35">
        <f t="shared" si="8"/>
        <v>2360.3466666666668</v>
      </c>
    </row>
    <row r="164" spans="1:9" ht="47.25" outlineLevel="2" x14ac:dyDescent="0.25">
      <c r="A164" s="6" t="s">
        <v>304</v>
      </c>
      <c r="B164" s="12" t="s">
        <v>305</v>
      </c>
      <c r="C164" s="33">
        <v>19704827.530000001</v>
      </c>
      <c r="D164" s="9">
        <v>134118581.34999999</v>
      </c>
      <c r="E164" s="9">
        <v>134118581.34999999</v>
      </c>
      <c r="F164" s="9">
        <v>0</v>
      </c>
      <c r="G164" s="24">
        <f t="shared" si="6"/>
        <v>0</v>
      </c>
      <c r="H164" s="24">
        <f t="shared" si="7"/>
        <v>0</v>
      </c>
      <c r="I164" s="35">
        <f t="shared" si="8"/>
        <v>0</v>
      </c>
    </row>
    <row r="165" spans="1:9" ht="47.25" outlineLevel="2" x14ac:dyDescent="0.25">
      <c r="A165" s="6" t="s">
        <v>306</v>
      </c>
      <c r="B165" s="12" t="s">
        <v>307</v>
      </c>
      <c r="C165" s="33">
        <v>0</v>
      </c>
      <c r="D165" s="9">
        <v>41300</v>
      </c>
      <c r="E165" s="9">
        <v>41300</v>
      </c>
      <c r="F165" s="9">
        <v>0</v>
      </c>
      <c r="G165" s="24">
        <f t="shared" si="6"/>
        <v>0</v>
      </c>
      <c r="H165" s="24">
        <f t="shared" si="7"/>
        <v>0</v>
      </c>
      <c r="I165" s="35">
        <v>0</v>
      </c>
    </row>
    <row r="166" spans="1:9" ht="94.5" outlineLevel="2" x14ac:dyDescent="0.25">
      <c r="A166" s="6" t="s">
        <v>308</v>
      </c>
      <c r="B166" s="12" t="s">
        <v>309</v>
      </c>
      <c r="C166" s="33">
        <v>2714004.36</v>
      </c>
      <c r="D166" s="9">
        <v>30185600</v>
      </c>
      <c r="E166" s="9">
        <v>30185600</v>
      </c>
      <c r="F166" s="9">
        <v>3989303.82</v>
      </c>
      <c r="G166" s="24">
        <f t="shared" si="6"/>
        <v>13.215916927276581</v>
      </c>
      <c r="H166" s="24">
        <f t="shared" si="7"/>
        <v>13.215916927276581</v>
      </c>
      <c r="I166" s="35">
        <f t="shared" si="8"/>
        <v>146.98958773964534</v>
      </c>
    </row>
    <row r="167" spans="1:9" ht="63" outlineLevel="2" x14ac:dyDescent="0.25">
      <c r="A167" s="6" t="s">
        <v>310</v>
      </c>
      <c r="B167" s="12" t="s">
        <v>311</v>
      </c>
      <c r="C167" s="33">
        <v>0</v>
      </c>
      <c r="D167" s="9">
        <v>50000000</v>
      </c>
      <c r="E167" s="9">
        <v>50000000</v>
      </c>
      <c r="F167" s="9">
        <v>0</v>
      </c>
      <c r="G167" s="24">
        <f t="shared" si="6"/>
        <v>0</v>
      </c>
      <c r="H167" s="24">
        <f t="shared" si="7"/>
        <v>0</v>
      </c>
      <c r="I167" s="35">
        <v>0</v>
      </c>
    </row>
    <row r="168" spans="1:9" ht="63" outlineLevel="2" x14ac:dyDescent="0.25">
      <c r="A168" s="6" t="s">
        <v>312</v>
      </c>
      <c r="B168" s="12" t="s">
        <v>313</v>
      </c>
      <c r="C168" s="33">
        <v>1551999</v>
      </c>
      <c r="D168" s="9">
        <v>40000000</v>
      </c>
      <c r="E168" s="9">
        <v>40000000</v>
      </c>
      <c r="F168" s="9">
        <v>160000</v>
      </c>
      <c r="G168" s="24">
        <f t="shared" si="6"/>
        <v>0.4</v>
      </c>
      <c r="H168" s="24">
        <f t="shared" si="7"/>
        <v>0.4</v>
      </c>
      <c r="I168" s="35">
        <f t="shared" si="8"/>
        <v>10.309284993096</v>
      </c>
    </row>
    <row r="169" spans="1:9" ht="63" outlineLevel="2" x14ac:dyDescent="0.25">
      <c r="A169" s="6" t="s">
        <v>314</v>
      </c>
      <c r="B169" s="12" t="s">
        <v>315</v>
      </c>
      <c r="C169" s="33">
        <v>0</v>
      </c>
      <c r="D169" s="9">
        <v>26000000</v>
      </c>
      <c r="E169" s="9">
        <v>26000000</v>
      </c>
      <c r="F169" s="9">
        <v>0</v>
      </c>
      <c r="G169" s="24">
        <f t="shared" si="6"/>
        <v>0</v>
      </c>
      <c r="H169" s="24">
        <f t="shared" si="7"/>
        <v>0</v>
      </c>
      <c r="I169" s="35">
        <v>0</v>
      </c>
    </row>
    <row r="170" spans="1:9" ht="47.25" outlineLevel="2" x14ac:dyDescent="0.25">
      <c r="A170" s="6" t="s">
        <v>316</v>
      </c>
      <c r="B170" s="12" t="s">
        <v>317</v>
      </c>
      <c r="C170" s="33">
        <v>0</v>
      </c>
      <c r="D170" s="9">
        <v>21742300</v>
      </c>
      <c r="E170" s="9">
        <v>21742300</v>
      </c>
      <c r="F170" s="9">
        <v>0</v>
      </c>
      <c r="G170" s="24">
        <f t="shared" si="6"/>
        <v>0</v>
      </c>
      <c r="H170" s="24">
        <f t="shared" si="7"/>
        <v>0</v>
      </c>
      <c r="I170" s="35">
        <v>0</v>
      </c>
    </row>
    <row r="171" spans="1:9" ht="63" outlineLevel="2" x14ac:dyDescent="0.25">
      <c r="A171" s="6" t="s">
        <v>318</v>
      </c>
      <c r="B171" s="12" t="s">
        <v>319</v>
      </c>
      <c r="C171" s="33">
        <v>0</v>
      </c>
      <c r="D171" s="9">
        <v>2135206900</v>
      </c>
      <c r="E171" s="9">
        <v>2178740136.5599999</v>
      </c>
      <c r="F171" s="9">
        <v>988413562.35000002</v>
      </c>
      <c r="G171" s="24">
        <f t="shared" si="6"/>
        <v>46.291231184668803</v>
      </c>
      <c r="H171" s="24">
        <f t="shared" si="7"/>
        <v>45.366289708629516</v>
      </c>
      <c r="I171" s="35">
        <v>0</v>
      </c>
    </row>
    <row r="172" spans="1:9" ht="33.75" customHeight="1" x14ac:dyDescent="0.25">
      <c r="A172" s="7" t="s">
        <v>320</v>
      </c>
      <c r="B172" s="13" t="s">
        <v>321</v>
      </c>
      <c r="C172" s="34">
        <v>2446010.9500000002</v>
      </c>
      <c r="D172" s="10">
        <v>12852900</v>
      </c>
      <c r="E172" s="10">
        <v>12849456.93</v>
      </c>
      <c r="F172" s="10">
        <v>2879789.36</v>
      </c>
      <c r="G172" s="26">
        <f t="shared" si="6"/>
        <v>22.405755588233006</v>
      </c>
      <c r="H172" s="26">
        <f t="shared" si="7"/>
        <v>22.411759311605394</v>
      </c>
      <c r="I172" s="37">
        <f t="shared" si="8"/>
        <v>117.73411562200896</v>
      </c>
    </row>
    <row r="173" spans="1:9" ht="63" outlineLevel="2" x14ac:dyDescent="0.25">
      <c r="A173" s="6" t="s">
        <v>322</v>
      </c>
      <c r="B173" s="12" t="s">
        <v>323</v>
      </c>
      <c r="C173" s="33">
        <v>0</v>
      </c>
      <c r="D173" s="9">
        <v>50000</v>
      </c>
      <c r="E173" s="9">
        <v>50000</v>
      </c>
      <c r="F173" s="9">
        <v>0</v>
      </c>
      <c r="G173" s="24">
        <f t="shared" si="6"/>
        <v>0</v>
      </c>
      <c r="H173" s="24">
        <f t="shared" si="7"/>
        <v>0</v>
      </c>
      <c r="I173" s="35">
        <v>0</v>
      </c>
    </row>
    <row r="174" spans="1:9" ht="47.25" outlineLevel="2" x14ac:dyDescent="0.25">
      <c r="A174" s="6" t="s">
        <v>324</v>
      </c>
      <c r="B174" s="12" t="s">
        <v>325</v>
      </c>
      <c r="C174" s="33">
        <v>2446010.9500000002</v>
      </c>
      <c r="D174" s="9">
        <v>12802900</v>
      </c>
      <c r="E174" s="9">
        <v>12799456.93</v>
      </c>
      <c r="F174" s="9">
        <v>2879789.36</v>
      </c>
      <c r="G174" s="24">
        <f t="shared" si="6"/>
        <v>22.493258246178598</v>
      </c>
      <c r="H174" s="24">
        <f t="shared" si="7"/>
        <v>22.499308960915421</v>
      </c>
      <c r="I174" s="35">
        <f t="shared" si="8"/>
        <v>117.73411562200896</v>
      </c>
    </row>
    <row r="175" spans="1:9" ht="84" customHeight="1" x14ac:dyDescent="0.25">
      <c r="A175" s="7" t="s">
        <v>326</v>
      </c>
      <c r="B175" s="13" t="s">
        <v>327</v>
      </c>
      <c r="C175" s="34">
        <v>3125644.58</v>
      </c>
      <c r="D175" s="10">
        <v>15767500</v>
      </c>
      <c r="E175" s="10">
        <v>15656500</v>
      </c>
      <c r="F175" s="10">
        <v>3847527.57</v>
      </c>
      <c r="G175" s="26">
        <f t="shared" si="6"/>
        <v>24.401633550023782</v>
      </c>
      <c r="H175" s="26">
        <f t="shared" si="7"/>
        <v>24.574633985884457</v>
      </c>
      <c r="I175" s="37">
        <f t="shared" si="8"/>
        <v>123.0954918745112</v>
      </c>
    </row>
    <row r="176" spans="1:9" ht="24" customHeight="1" outlineLevel="3" x14ac:dyDescent="0.25">
      <c r="A176" s="6" t="s">
        <v>23</v>
      </c>
      <c r="B176" s="12" t="s">
        <v>328</v>
      </c>
      <c r="C176" s="33">
        <v>3125644.58</v>
      </c>
      <c r="D176" s="9">
        <v>15767500</v>
      </c>
      <c r="E176" s="9">
        <v>15656500</v>
      </c>
      <c r="F176" s="9">
        <v>3847527.57</v>
      </c>
      <c r="G176" s="24">
        <f t="shared" si="6"/>
        <v>24.401633550023782</v>
      </c>
      <c r="H176" s="24">
        <f t="shared" si="7"/>
        <v>24.574633985884457</v>
      </c>
      <c r="I176" s="35">
        <f t="shared" si="8"/>
        <v>123.0954918745112</v>
      </c>
    </row>
    <row r="177" spans="1:9" ht="54" customHeight="1" x14ac:dyDescent="0.25">
      <c r="A177" s="7" t="s">
        <v>329</v>
      </c>
      <c r="B177" s="13" t="s">
        <v>330</v>
      </c>
      <c r="C177" s="34">
        <v>85050</v>
      </c>
      <c r="D177" s="10">
        <v>1978800</v>
      </c>
      <c r="E177" s="10">
        <v>1931590.96</v>
      </c>
      <c r="F177" s="10">
        <v>52086.66</v>
      </c>
      <c r="G177" s="26">
        <f t="shared" si="6"/>
        <v>2.6322346876895089</v>
      </c>
      <c r="H177" s="26">
        <f t="shared" si="7"/>
        <v>2.6965678075030963</v>
      </c>
      <c r="I177" s="37">
        <f t="shared" si="8"/>
        <v>61.24239858906526</v>
      </c>
    </row>
    <row r="178" spans="1:9" ht="224.25" customHeight="1" outlineLevel="2" x14ac:dyDescent="0.25">
      <c r="A178" s="6" t="s">
        <v>331</v>
      </c>
      <c r="B178" s="12" t="s">
        <v>332</v>
      </c>
      <c r="C178" s="33">
        <v>85050</v>
      </c>
      <c r="D178" s="9">
        <v>1978800</v>
      </c>
      <c r="E178" s="9">
        <v>1931590.96</v>
      </c>
      <c r="F178" s="9">
        <v>52086.66</v>
      </c>
      <c r="G178" s="24">
        <f t="shared" si="6"/>
        <v>2.6322346876895089</v>
      </c>
      <c r="H178" s="24">
        <f t="shared" si="7"/>
        <v>2.6965678075030963</v>
      </c>
      <c r="I178" s="35">
        <f t="shared" si="8"/>
        <v>61.24239858906526</v>
      </c>
    </row>
    <row r="179" spans="1:9" ht="36" customHeight="1" x14ac:dyDescent="0.25">
      <c r="A179" s="7" t="s">
        <v>333</v>
      </c>
      <c r="B179" s="13" t="s">
        <v>334</v>
      </c>
      <c r="C179" s="34">
        <v>2061496.74</v>
      </c>
      <c r="D179" s="10">
        <v>9117200</v>
      </c>
      <c r="E179" s="10">
        <v>9117200</v>
      </c>
      <c r="F179" s="10">
        <v>2284621.9500000002</v>
      </c>
      <c r="G179" s="26">
        <f t="shared" si="6"/>
        <v>25.058372636335719</v>
      </c>
      <c r="H179" s="26">
        <f t="shared" si="7"/>
        <v>25.058372636335719</v>
      </c>
      <c r="I179" s="37">
        <f t="shared" si="8"/>
        <v>110.82345684427325</v>
      </c>
    </row>
    <row r="180" spans="1:9" ht="54" customHeight="1" outlineLevel="2" x14ac:dyDescent="0.25">
      <c r="A180" s="6" t="s">
        <v>335</v>
      </c>
      <c r="B180" s="12" t="s">
        <v>336</v>
      </c>
      <c r="C180" s="33">
        <v>2061496.74</v>
      </c>
      <c r="D180" s="9">
        <v>9117200</v>
      </c>
      <c r="E180" s="9">
        <v>9117200</v>
      </c>
      <c r="F180" s="9">
        <v>2284621.9500000002</v>
      </c>
      <c r="G180" s="24">
        <f t="shared" si="6"/>
        <v>25.058372636335719</v>
      </c>
      <c r="H180" s="24">
        <f t="shared" si="7"/>
        <v>25.058372636335719</v>
      </c>
      <c r="I180" s="35">
        <f t="shared" si="8"/>
        <v>110.82345684427325</v>
      </c>
    </row>
    <row r="181" spans="1:9" ht="54" customHeight="1" x14ac:dyDescent="0.25">
      <c r="A181" s="7" t="s">
        <v>337</v>
      </c>
      <c r="B181" s="13" t="s">
        <v>338</v>
      </c>
      <c r="C181" s="34">
        <v>39000611.380000003</v>
      </c>
      <c r="D181" s="10">
        <v>182806100</v>
      </c>
      <c r="E181" s="10">
        <v>182508744.16999999</v>
      </c>
      <c r="F181" s="10">
        <v>34107031.479999997</v>
      </c>
      <c r="G181" s="26">
        <f t="shared" si="6"/>
        <v>18.657490904296957</v>
      </c>
      <c r="H181" s="26">
        <f t="shared" si="7"/>
        <v>18.687888974914312</v>
      </c>
      <c r="I181" s="37">
        <f t="shared" si="8"/>
        <v>87.452555929650131</v>
      </c>
    </row>
    <row r="182" spans="1:9" ht="84.75" customHeight="1" outlineLevel="2" x14ac:dyDescent="0.25">
      <c r="A182" s="6" t="s">
        <v>339</v>
      </c>
      <c r="B182" s="12" t="s">
        <v>340</v>
      </c>
      <c r="C182" s="33">
        <v>39000611.380000003</v>
      </c>
      <c r="D182" s="9">
        <v>181756100</v>
      </c>
      <c r="E182" s="9">
        <v>181458744.16999999</v>
      </c>
      <c r="F182" s="9">
        <v>34078519.479999997</v>
      </c>
      <c r="G182" s="24">
        <f t="shared" si="6"/>
        <v>18.749587760740905</v>
      </c>
      <c r="H182" s="24">
        <f t="shared" si="7"/>
        <v>18.780312646754275</v>
      </c>
      <c r="I182" s="35">
        <f t="shared" si="8"/>
        <v>87.37944938339065</v>
      </c>
    </row>
    <row r="183" spans="1:9" ht="99.75" customHeight="1" outlineLevel="2" x14ac:dyDescent="0.25">
      <c r="A183" s="6" t="s">
        <v>341</v>
      </c>
      <c r="B183" s="12" t="s">
        <v>342</v>
      </c>
      <c r="C183" s="33">
        <v>0</v>
      </c>
      <c r="D183" s="9">
        <v>1050000</v>
      </c>
      <c r="E183" s="9">
        <v>1050000</v>
      </c>
      <c r="F183" s="9">
        <v>28512</v>
      </c>
      <c r="G183" s="24">
        <f t="shared" si="6"/>
        <v>2.7154285714285713</v>
      </c>
      <c r="H183" s="24">
        <f t="shared" si="7"/>
        <v>2.7154285714285713</v>
      </c>
      <c r="I183" s="35">
        <v>0</v>
      </c>
    </row>
    <row r="184" spans="1:9" ht="97.5" customHeight="1" x14ac:dyDescent="0.25">
      <c r="A184" s="7" t="s">
        <v>343</v>
      </c>
      <c r="B184" s="13" t="s">
        <v>344</v>
      </c>
      <c r="C184" s="34">
        <v>45596106.969999999</v>
      </c>
      <c r="D184" s="10">
        <v>175458500</v>
      </c>
      <c r="E184" s="10">
        <v>175458500</v>
      </c>
      <c r="F184" s="10">
        <v>44452116.390000001</v>
      </c>
      <c r="G184" s="26">
        <f t="shared" si="6"/>
        <v>25.33483210559762</v>
      </c>
      <c r="H184" s="26">
        <f t="shared" si="7"/>
        <v>25.33483210559762</v>
      </c>
      <c r="I184" s="37">
        <f t="shared" si="8"/>
        <v>97.491034528994575</v>
      </c>
    </row>
    <row r="185" spans="1:9" ht="23.25" customHeight="1" outlineLevel="3" x14ac:dyDescent="0.25">
      <c r="A185" s="6" t="s">
        <v>23</v>
      </c>
      <c r="B185" s="12" t="s">
        <v>345</v>
      </c>
      <c r="C185" s="33">
        <v>4402932.7699999996</v>
      </c>
      <c r="D185" s="9">
        <v>20380000</v>
      </c>
      <c r="E185" s="9">
        <v>20380000</v>
      </c>
      <c r="F185" s="9">
        <v>3779954.23</v>
      </c>
      <c r="G185" s="24">
        <f t="shared" si="6"/>
        <v>18.547371099116781</v>
      </c>
      <c r="H185" s="24">
        <f t="shared" si="7"/>
        <v>18.547371099116781</v>
      </c>
      <c r="I185" s="35">
        <f t="shared" si="8"/>
        <v>85.8508277881336</v>
      </c>
    </row>
    <row r="186" spans="1:9" ht="33" customHeight="1" outlineLevel="3" x14ac:dyDescent="0.25">
      <c r="A186" s="6" t="s">
        <v>10</v>
      </c>
      <c r="B186" s="12" t="s">
        <v>346</v>
      </c>
      <c r="C186" s="33">
        <v>0</v>
      </c>
      <c r="D186" s="9">
        <v>3696070</v>
      </c>
      <c r="E186" s="9">
        <v>3696070</v>
      </c>
      <c r="F186" s="9">
        <v>670245.66</v>
      </c>
      <c r="G186" s="24">
        <f t="shared" si="6"/>
        <v>18.134008825590428</v>
      </c>
      <c r="H186" s="24">
        <f t="shared" si="7"/>
        <v>18.134008825590428</v>
      </c>
      <c r="I186" s="35">
        <v>0</v>
      </c>
    </row>
    <row r="187" spans="1:9" ht="94.5" outlineLevel="3" x14ac:dyDescent="0.25">
      <c r="A187" s="6" t="s">
        <v>347</v>
      </c>
      <c r="B187" s="12" t="s">
        <v>348</v>
      </c>
      <c r="C187" s="33">
        <v>38706523.020000003</v>
      </c>
      <c r="D187" s="9">
        <v>142505168</v>
      </c>
      <c r="E187" s="9">
        <v>142505168</v>
      </c>
      <c r="F187" s="9">
        <v>39927266.5</v>
      </c>
      <c r="G187" s="24">
        <f t="shared" si="6"/>
        <v>28.018118262209271</v>
      </c>
      <c r="H187" s="24">
        <f t="shared" si="7"/>
        <v>28.018118262209271</v>
      </c>
      <c r="I187" s="35">
        <f t="shared" si="8"/>
        <v>103.15384432584975</v>
      </c>
    </row>
    <row r="188" spans="1:9" ht="31.5" outlineLevel="3" x14ac:dyDescent="0.25">
      <c r="A188" s="6" t="s">
        <v>349</v>
      </c>
      <c r="B188" s="12" t="s">
        <v>350</v>
      </c>
      <c r="C188" s="33">
        <v>2486651.1800000002</v>
      </c>
      <c r="D188" s="9">
        <v>8757262</v>
      </c>
      <c r="E188" s="9">
        <v>8757262</v>
      </c>
      <c r="F188" s="9">
        <v>74650</v>
      </c>
      <c r="G188" s="24">
        <f t="shared" si="6"/>
        <v>0.85243538448432854</v>
      </c>
      <c r="H188" s="24">
        <f t="shared" si="7"/>
        <v>0.85243538448432854</v>
      </c>
      <c r="I188" s="35">
        <f t="shared" si="8"/>
        <v>3.0020294201456919</v>
      </c>
    </row>
    <row r="189" spans="1:9" ht="23.25" customHeight="1" outlineLevel="3" x14ac:dyDescent="0.25">
      <c r="A189" s="6" t="s">
        <v>351</v>
      </c>
      <c r="B189" s="12" t="s">
        <v>352</v>
      </c>
      <c r="C189" s="33">
        <v>0</v>
      </c>
      <c r="D189" s="9">
        <v>120000</v>
      </c>
      <c r="E189" s="9">
        <v>120000</v>
      </c>
      <c r="F189" s="9">
        <v>0</v>
      </c>
      <c r="G189" s="24">
        <f t="shared" si="6"/>
        <v>0</v>
      </c>
      <c r="H189" s="24">
        <f t="shared" si="7"/>
        <v>0</v>
      </c>
      <c r="I189" s="35">
        <v>0</v>
      </c>
    </row>
    <row r="190" spans="1:9" ht="58.5" customHeight="1" x14ac:dyDescent="0.25">
      <c r="A190" s="7" t="s">
        <v>353</v>
      </c>
      <c r="B190" s="13" t="s">
        <v>354</v>
      </c>
      <c r="C190" s="34">
        <v>0</v>
      </c>
      <c r="D190" s="10">
        <v>84535300</v>
      </c>
      <c r="E190" s="10">
        <v>84535310</v>
      </c>
      <c r="F190" s="10">
        <v>0</v>
      </c>
      <c r="G190" s="26">
        <f t="shared" si="6"/>
        <v>0</v>
      </c>
      <c r="H190" s="26">
        <f t="shared" si="7"/>
        <v>0</v>
      </c>
      <c r="I190" s="37">
        <v>0</v>
      </c>
    </row>
    <row r="191" spans="1:9" ht="63" outlineLevel="3" x14ac:dyDescent="0.25">
      <c r="A191" s="6" t="s">
        <v>355</v>
      </c>
      <c r="B191" s="12" t="s">
        <v>356</v>
      </c>
      <c r="C191" s="33">
        <v>0</v>
      </c>
      <c r="D191" s="9">
        <v>84535300</v>
      </c>
      <c r="E191" s="9">
        <v>84535310</v>
      </c>
      <c r="F191" s="9">
        <v>0</v>
      </c>
      <c r="G191" s="24">
        <f t="shared" si="6"/>
        <v>0</v>
      </c>
      <c r="H191" s="24">
        <f t="shared" si="7"/>
        <v>0</v>
      </c>
      <c r="I191" s="35">
        <v>0</v>
      </c>
    </row>
    <row r="192" spans="1:9" ht="47.25" x14ac:dyDescent="0.25">
      <c r="A192" s="7" t="s">
        <v>357</v>
      </c>
      <c r="B192" s="13" t="s">
        <v>358</v>
      </c>
      <c r="C192" s="34">
        <v>0</v>
      </c>
      <c r="D192" s="10">
        <v>25260000</v>
      </c>
      <c r="E192" s="10">
        <v>25260000</v>
      </c>
      <c r="F192" s="10">
        <v>0</v>
      </c>
      <c r="G192" s="24">
        <f t="shared" si="6"/>
        <v>0</v>
      </c>
      <c r="H192" s="24">
        <f t="shared" si="7"/>
        <v>0</v>
      </c>
      <c r="I192" s="37">
        <v>0</v>
      </c>
    </row>
    <row r="193" spans="1:9" ht="47.25" outlineLevel="3" x14ac:dyDescent="0.25">
      <c r="A193" s="6" t="s">
        <v>359</v>
      </c>
      <c r="B193" s="12" t="s">
        <v>360</v>
      </c>
      <c r="C193" s="33">
        <v>0</v>
      </c>
      <c r="D193" s="9">
        <v>25260000</v>
      </c>
      <c r="E193" s="9">
        <v>25260000</v>
      </c>
      <c r="F193" s="9">
        <v>0</v>
      </c>
      <c r="G193" s="24">
        <f t="shared" si="6"/>
        <v>0</v>
      </c>
      <c r="H193" s="24">
        <f t="shared" si="7"/>
        <v>0</v>
      </c>
      <c r="I193" s="35">
        <v>0</v>
      </c>
    </row>
    <row r="194" spans="1:9" ht="26.25" customHeight="1" outlineLevel="5" x14ac:dyDescent="0.25">
      <c r="A194" s="18" t="s">
        <v>375</v>
      </c>
      <c r="B194" s="12"/>
      <c r="C194" s="42">
        <f>C153+C156+C172+C175+C177+C179+C184+C190+C192+C181</f>
        <v>426226132.13</v>
      </c>
      <c r="D194" s="19">
        <f>D153+D156+D172+D175+D177+D179+D184+D190+D192+D181</f>
        <v>5646279045.3500004</v>
      </c>
      <c r="E194" s="19">
        <f t="shared" ref="E194:F194" si="10">E153+E156+E172+E175+E177+E179+E184+E190+E192+E181</f>
        <v>5572518941.6300011</v>
      </c>
      <c r="F194" s="19">
        <f t="shared" si="10"/>
        <v>1946437643.75</v>
      </c>
      <c r="G194" s="26">
        <f t="shared" si="6"/>
        <v>34.472926826969186</v>
      </c>
      <c r="H194" s="26">
        <f t="shared" si="7"/>
        <v>34.929224362235246</v>
      </c>
      <c r="I194" s="37">
        <f t="shared" si="8"/>
        <v>456.66783358002363</v>
      </c>
    </row>
    <row r="195" spans="1:9" ht="40.5" customHeight="1" outlineLevel="5" x14ac:dyDescent="0.25">
      <c r="A195" s="38" t="s">
        <v>377</v>
      </c>
      <c r="B195" s="39" t="s">
        <v>378</v>
      </c>
      <c r="C195" s="42">
        <v>51271707.020000003</v>
      </c>
      <c r="D195" s="40">
        <v>0</v>
      </c>
      <c r="E195" s="40">
        <v>0</v>
      </c>
      <c r="F195" s="40">
        <v>0</v>
      </c>
      <c r="G195" s="26">
        <v>0</v>
      </c>
      <c r="H195" s="26">
        <v>0</v>
      </c>
      <c r="I195" s="37">
        <f t="shared" si="8"/>
        <v>0</v>
      </c>
    </row>
    <row r="196" spans="1:9" ht="33.75" customHeight="1" outlineLevel="5" x14ac:dyDescent="0.25">
      <c r="A196" s="6" t="s">
        <v>379</v>
      </c>
      <c r="B196" s="12" t="s">
        <v>380</v>
      </c>
      <c r="C196" s="33">
        <v>51271707.020000003</v>
      </c>
      <c r="D196" s="9">
        <v>0</v>
      </c>
      <c r="E196" s="9">
        <v>0</v>
      </c>
      <c r="F196" s="9">
        <v>0</v>
      </c>
      <c r="G196" s="24">
        <v>0</v>
      </c>
      <c r="H196" s="24">
        <v>0</v>
      </c>
      <c r="I196" s="35">
        <f t="shared" si="8"/>
        <v>0</v>
      </c>
    </row>
    <row r="197" spans="1:9" ht="42.75" customHeight="1" x14ac:dyDescent="0.25">
      <c r="A197" s="7" t="s">
        <v>361</v>
      </c>
      <c r="B197" s="13" t="s">
        <v>362</v>
      </c>
      <c r="C197" s="34">
        <v>907395000</v>
      </c>
      <c r="D197" s="10">
        <v>3923842800</v>
      </c>
      <c r="E197" s="10">
        <v>3923842800</v>
      </c>
      <c r="F197" s="10">
        <v>980960700</v>
      </c>
      <c r="G197" s="26">
        <f t="shared" si="6"/>
        <v>25</v>
      </c>
      <c r="H197" s="26">
        <f t="shared" si="7"/>
        <v>25</v>
      </c>
      <c r="I197" s="37">
        <f t="shared" si="8"/>
        <v>108.10735126378259</v>
      </c>
    </row>
    <row r="198" spans="1:9" ht="56.25" customHeight="1" outlineLevel="3" x14ac:dyDescent="0.25">
      <c r="A198" s="6" t="s">
        <v>363</v>
      </c>
      <c r="B198" s="12" t="s">
        <v>364</v>
      </c>
      <c r="C198" s="33">
        <v>907395000</v>
      </c>
      <c r="D198" s="9">
        <v>3923842800</v>
      </c>
      <c r="E198" s="9">
        <v>3923842800</v>
      </c>
      <c r="F198" s="9">
        <v>980960700</v>
      </c>
      <c r="G198" s="24">
        <f t="shared" si="6"/>
        <v>25</v>
      </c>
      <c r="H198" s="24">
        <f t="shared" si="7"/>
        <v>25</v>
      </c>
      <c r="I198" s="35">
        <f t="shared" si="8"/>
        <v>108.10735126378259</v>
      </c>
    </row>
    <row r="199" spans="1:9" ht="29.25" customHeight="1" outlineLevel="5" x14ac:dyDescent="0.25">
      <c r="A199" s="20" t="s">
        <v>374</v>
      </c>
      <c r="B199" s="14"/>
      <c r="C199" s="43">
        <f>C197+C195</f>
        <v>958666707.01999998</v>
      </c>
      <c r="D199" s="21">
        <f t="shared" ref="D199:F199" si="11">D197+D195</f>
        <v>3923842800</v>
      </c>
      <c r="E199" s="21">
        <f t="shared" si="11"/>
        <v>3923842800</v>
      </c>
      <c r="F199" s="21">
        <f t="shared" si="11"/>
        <v>980960700</v>
      </c>
      <c r="G199" s="27">
        <f t="shared" si="6"/>
        <v>25</v>
      </c>
      <c r="H199" s="26">
        <f t="shared" si="7"/>
        <v>25</v>
      </c>
      <c r="I199" s="37">
        <f t="shared" si="8"/>
        <v>102.32552072756344</v>
      </c>
    </row>
    <row r="200" spans="1:9" ht="23.25" customHeight="1" outlineLevel="5" x14ac:dyDescent="0.25">
      <c r="A200" s="20" t="s">
        <v>376</v>
      </c>
      <c r="B200" s="14"/>
      <c r="C200" s="43">
        <f>C152+C194+C199</f>
        <v>11443050865.109999</v>
      </c>
      <c r="D200" s="21">
        <f t="shared" ref="D200:F200" si="12">D152+D194+D199</f>
        <v>49672878214.899994</v>
      </c>
      <c r="E200" s="21">
        <f t="shared" si="12"/>
        <v>51283505028.210007</v>
      </c>
      <c r="F200" s="21">
        <f t="shared" si="12"/>
        <v>10123906124.650002</v>
      </c>
      <c r="G200" s="27">
        <f t="shared" si="6"/>
        <v>20.381154643084908</v>
      </c>
      <c r="H200" s="26">
        <f t="shared" si="7"/>
        <v>19.74105732258559</v>
      </c>
      <c r="I200" s="35">
        <f t="shared" si="8"/>
        <v>88.472088816085886</v>
      </c>
    </row>
    <row r="201" spans="1:9" ht="28.5" customHeight="1" outlineLevel="5" thickBot="1" x14ac:dyDescent="0.3">
      <c r="A201" s="29" t="s">
        <v>365</v>
      </c>
      <c r="B201" s="30"/>
      <c r="C201" s="44">
        <v>209780270.56</v>
      </c>
      <c r="D201" s="31">
        <v>3593869085.0999999</v>
      </c>
      <c r="E201" s="31">
        <v>3553313029.4400001</v>
      </c>
      <c r="F201" s="31">
        <v>217445370.40000001</v>
      </c>
      <c r="G201" s="27">
        <f t="shared" si="6"/>
        <v>6.0504532928457957</v>
      </c>
      <c r="H201" s="27">
        <f>F201/E201%</f>
        <v>6.1195106819583884</v>
      </c>
      <c r="I201" s="41">
        <f t="shared" ref="I201:I202" si="13">F201/C201%</f>
        <v>103.65387069982241</v>
      </c>
    </row>
    <row r="202" spans="1:9" ht="30.75" customHeight="1" thickBot="1" x14ac:dyDescent="0.3">
      <c r="A202" s="4" t="s">
        <v>366</v>
      </c>
      <c r="B202" s="4"/>
      <c r="C202" s="23">
        <f>C200+C201</f>
        <v>11652831135.669998</v>
      </c>
      <c r="D202" s="23">
        <f t="shared" ref="D202:E202" si="14">D200+D201</f>
        <v>53266747299.999992</v>
      </c>
      <c r="E202" s="23">
        <f t="shared" si="14"/>
        <v>54836818057.650009</v>
      </c>
      <c r="F202" s="23">
        <f>F200+F201</f>
        <v>10341351495.050001</v>
      </c>
      <c r="G202" s="28">
        <f t="shared" si="6"/>
        <v>19.414272541942882</v>
      </c>
      <c r="H202" s="28">
        <f t="shared" ref="H202" si="15">F202/E202%</f>
        <v>18.858409115164427</v>
      </c>
      <c r="I202" s="28">
        <f t="shared" si="13"/>
        <v>88.745399076405718</v>
      </c>
    </row>
    <row r="203" spans="1:9" ht="12.75" customHeight="1" x14ac:dyDescent="0.25">
      <c r="A203" s="3"/>
      <c r="B203" s="3"/>
      <c r="C203" s="3"/>
      <c r="D203" s="3"/>
      <c r="E203" s="3"/>
      <c r="F203" s="3"/>
    </row>
    <row r="204" spans="1:9" ht="12.75" customHeight="1" x14ac:dyDescent="0.25">
      <c r="A204" s="50"/>
      <c r="B204" s="51"/>
      <c r="C204" s="51"/>
      <c r="D204" s="51"/>
      <c r="E204" s="2"/>
      <c r="F204" s="2"/>
    </row>
  </sheetData>
  <mergeCells count="13">
    <mergeCell ref="D1:F1"/>
    <mergeCell ref="A4:A5"/>
    <mergeCell ref="B4:B5"/>
    <mergeCell ref="D4:D5"/>
    <mergeCell ref="E4:E5"/>
    <mergeCell ref="F4:F5"/>
    <mergeCell ref="A3:I3"/>
    <mergeCell ref="G4:G5"/>
    <mergeCell ref="H4:H5"/>
    <mergeCell ref="I4:I5"/>
    <mergeCell ref="A2:I2"/>
    <mergeCell ref="A204:D204"/>
    <mergeCell ref="C4:C5"/>
  </mergeCells>
  <pageMargins left="0.19685039370078741" right="0" top="0.59055118110236227" bottom="0.59055118110236227" header="0.39370078740157483" footer="0.19685039370078741"/>
  <pageSetup paperSize="9" scale="65" fitToHeight="0" orientation="landscape" useFirstPageNumber="1" errors="blank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2018-05-22T11:51:44Z</cp:lastPrinted>
  <dcterms:created xsi:type="dcterms:W3CDTF">2018-04-12T07:13:14Z</dcterms:created>
  <dcterms:modified xsi:type="dcterms:W3CDTF">2018-05-28T14:48:14Z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</vt:lpwstr>
  </property>
  <property fmtid="{D5CDD505-2E9C-101B-9397-08002B2CF9AE}" pid="3" name="Название отчета">
    <vt:lpwstr>Исполнение расходов областного бюджета по ЦСР ВР (2018).xls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18.1.1323.347530080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bks_2018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SQR_ISPCV2017</vt:lpwstr>
  </property>
  <property fmtid="{D5CDD505-2E9C-101B-9397-08002B2CF9AE}" pid="11" name="Локальная база">
    <vt:lpwstr>используется</vt:lpwstr>
  </property>
</Properties>
</file>